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0985\Desktop\ADITAMENTO AS08 2023\01 - Edital\Federal\"/>
    </mc:Choice>
  </mc:AlternateContent>
  <xr:revisionPtr revIDLastSave="0" documentId="13_ncr:1_{D18963CE-4F34-4418-8A4F-6CC5D91A3E60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SPESA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5" i="2" l="1"/>
  <c r="I296" i="2"/>
  <c r="I297" i="2"/>
  <c r="I298" i="2"/>
  <c r="I299" i="2"/>
  <c r="I300" i="2"/>
  <c r="I301" i="2"/>
  <c r="I302" i="2"/>
  <c r="C303" i="2"/>
  <c r="C327" i="2" s="1"/>
  <c r="D303" i="2"/>
  <c r="D327" i="2" s="1"/>
  <c r="E303" i="2"/>
  <c r="F303" i="2"/>
  <c r="G303" i="2"/>
  <c r="G327" i="2" s="1"/>
  <c r="H303" i="2"/>
  <c r="H327" i="2" s="1"/>
  <c r="I310" i="2"/>
  <c r="I311" i="2"/>
  <c r="I312" i="2"/>
  <c r="I313" i="2"/>
  <c r="I314" i="2"/>
  <c r="I315" i="2"/>
  <c r="I316" i="2"/>
  <c r="I317" i="2"/>
  <c r="C318" i="2"/>
  <c r="D318" i="2"/>
  <c r="E318" i="2"/>
  <c r="E340" i="2" s="1"/>
  <c r="F318" i="2"/>
  <c r="F340" i="2" s="1"/>
  <c r="G318" i="2"/>
  <c r="G340" i="2" s="1"/>
  <c r="H318" i="2"/>
  <c r="H340" i="2" s="1"/>
  <c r="E319" i="2" l="1"/>
  <c r="E327" i="2"/>
  <c r="D319" i="2"/>
  <c r="F319" i="2"/>
  <c r="I318" i="2"/>
  <c r="C340" i="2"/>
  <c r="H319" i="2"/>
  <c r="D340" i="2"/>
  <c r="G319" i="2"/>
  <c r="C319" i="2"/>
  <c r="I303" i="2"/>
  <c r="F327" i="2"/>
  <c r="H68" i="2"/>
  <c r="H69" i="2"/>
  <c r="H70" i="2"/>
  <c r="I319" i="2" l="1"/>
  <c r="H71" i="2"/>
  <c r="C72" i="2" l="1"/>
  <c r="D72" i="2"/>
  <c r="E72" i="2"/>
  <c r="F72" i="2"/>
  <c r="G72" i="2"/>
  <c r="H72" i="2" l="1"/>
  <c r="I344" i="2" l="1"/>
  <c r="I343" i="2"/>
  <c r="I342" i="2"/>
  <c r="I341" i="2"/>
  <c r="I340" i="2"/>
  <c r="I338" i="2"/>
  <c r="I331" i="2"/>
  <c r="I330" i="2"/>
  <c r="I329" i="2"/>
  <c r="I328" i="2"/>
  <c r="I327" i="2"/>
  <c r="I325" i="2"/>
  <c r="C261" i="2" l="1"/>
  <c r="H80" i="2"/>
  <c r="C277" i="2"/>
  <c r="D277" i="2"/>
  <c r="E277" i="2"/>
  <c r="F277" i="2"/>
  <c r="G277" i="2"/>
  <c r="H277" i="2"/>
  <c r="C278" i="2"/>
  <c r="D278" i="2"/>
  <c r="E278" i="2"/>
  <c r="F278" i="2"/>
  <c r="G278" i="2"/>
  <c r="H278" i="2"/>
  <c r="C279" i="2"/>
  <c r="D279" i="2"/>
  <c r="E279" i="2"/>
  <c r="F279" i="2"/>
  <c r="G279" i="2"/>
  <c r="H279" i="2"/>
  <c r="C280" i="2"/>
  <c r="D280" i="2"/>
  <c r="E280" i="2"/>
  <c r="F280" i="2"/>
  <c r="G280" i="2"/>
  <c r="H280" i="2"/>
  <c r="C281" i="2"/>
  <c r="D281" i="2"/>
  <c r="E281" i="2"/>
  <c r="F281" i="2"/>
  <c r="G281" i="2"/>
  <c r="H281" i="2"/>
  <c r="C282" i="2"/>
  <c r="D282" i="2"/>
  <c r="E282" i="2"/>
  <c r="F282" i="2"/>
  <c r="G282" i="2"/>
  <c r="H282" i="2"/>
  <c r="C283" i="2"/>
  <c r="D283" i="2"/>
  <c r="E283" i="2"/>
  <c r="F283" i="2"/>
  <c r="G283" i="2"/>
  <c r="H283" i="2"/>
  <c r="D276" i="2"/>
  <c r="E276" i="2"/>
  <c r="F276" i="2"/>
  <c r="G276" i="2"/>
  <c r="H276" i="2"/>
  <c r="C276" i="2"/>
  <c r="C262" i="2"/>
  <c r="D262" i="2"/>
  <c r="E262" i="2"/>
  <c r="F262" i="2"/>
  <c r="G262" i="2"/>
  <c r="H262" i="2"/>
  <c r="C263" i="2"/>
  <c r="D263" i="2"/>
  <c r="E263" i="2"/>
  <c r="F263" i="2"/>
  <c r="G263" i="2"/>
  <c r="H263" i="2"/>
  <c r="C264" i="2"/>
  <c r="D264" i="2"/>
  <c r="E264" i="2"/>
  <c r="F264" i="2"/>
  <c r="G264" i="2"/>
  <c r="H264" i="2"/>
  <c r="C265" i="2"/>
  <c r="D265" i="2"/>
  <c r="E265" i="2"/>
  <c r="F265" i="2"/>
  <c r="G265" i="2"/>
  <c r="H265" i="2"/>
  <c r="C266" i="2"/>
  <c r="D266" i="2"/>
  <c r="E266" i="2"/>
  <c r="F266" i="2"/>
  <c r="G266" i="2"/>
  <c r="H266" i="2"/>
  <c r="C267" i="2"/>
  <c r="D267" i="2"/>
  <c r="E267" i="2"/>
  <c r="F267" i="2"/>
  <c r="G267" i="2"/>
  <c r="H267" i="2"/>
  <c r="C268" i="2"/>
  <c r="D268" i="2"/>
  <c r="E268" i="2"/>
  <c r="F268" i="2"/>
  <c r="G268" i="2"/>
  <c r="H268" i="2"/>
  <c r="D261" i="2"/>
  <c r="E261" i="2"/>
  <c r="F261" i="2"/>
  <c r="G261" i="2"/>
  <c r="H261" i="2"/>
  <c r="C184" i="2"/>
  <c r="I149" i="2"/>
  <c r="I142" i="2"/>
  <c r="I110" i="2"/>
  <c r="I111" i="2"/>
  <c r="I112" i="2"/>
  <c r="I113" i="2"/>
  <c r="I114" i="2"/>
  <c r="I115" i="2"/>
  <c r="I116" i="2"/>
  <c r="I117" i="2"/>
  <c r="H81" i="2"/>
  <c r="H82" i="2"/>
  <c r="H83" i="2"/>
  <c r="B57" i="2"/>
  <c r="G57" i="2"/>
  <c r="F57" i="2"/>
  <c r="E57" i="2"/>
  <c r="D57" i="2"/>
  <c r="C57" i="2"/>
  <c r="H56" i="2"/>
  <c r="H55" i="2"/>
  <c r="H54" i="2"/>
  <c r="H53" i="2"/>
  <c r="H52" i="2"/>
  <c r="H51" i="2"/>
  <c r="H50" i="2"/>
  <c r="H49" i="2"/>
  <c r="H252" i="2"/>
  <c r="G252" i="2"/>
  <c r="F252" i="2"/>
  <c r="E252" i="2"/>
  <c r="D252" i="2"/>
  <c r="C252" i="2"/>
  <c r="I251" i="2"/>
  <c r="I250" i="2"/>
  <c r="I249" i="2"/>
  <c r="I248" i="2"/>
  <c r="I247" i="2"/>
  <c r="I246" i="2"/>
  <c r="I245" i="2"/>
  <c r="I244" i="2"/>
  <c r="H236" i="2"/>
  <c r="G236" i="2"/>
  <c r="F236" i="2"/>
  <c r="E236" i="2"/>
  <c r="D236" i="2"/>
  <c r="C236" i="2"/>
  <c r="I235" i="2"/>
  <c r="I234" i="2"/>
  <c r="I233" i="2"/>
  <c r="I232" i="2"/>
  <c r="I231" i="2"/>
  <c r="I230" i="2"/>
  <c r="I229" i="2"/>
  <c r="I228" i="2"/>
  <c r="H218" i="2"/>
  <c r="G218" i="2"/>
  <c r="F218" i="2"/>
  <c r="E218" i="2"/>
  <c r="D218" i="2"/>
  <c r="C218" i="2"/>
  <c r="I217" i="2"/>
  <c r="I216" i="2"/>
  <c r="I215" i="2"/>
  <c r="I214" i="2"/>
  <c r="I213" i="2"/>
  <c r="I212" i="2"/>
  <c r="I211" i="2"/>
  <c r="I210" i="2"/>
  <c r="H202" i="2"/>
  <c r="G202" i="2"/>
  <c r="F202" i="2"/>
  <c r="E202" i="2"/>
  <c r="D202" i="2"/>
  <c r="C202" i="2"/>
  <c r="I201" i="2"/>
  <c r="I200" i="2"/>
  <c r="I199" i="2"/>
  <c r="I198" i="2"/>
  <c r="I197" i="2"/>
  <c r="I196" i="2"/>
  <c r="I195" i="2"/>
  <c r="I194" i="2"/>
  <c r="H184" i="2"/>
  <c r="G184" i="2"/>
  <c r="F184" i="2"/>
  <c r="E184" i="2"/>
  <c r="D184" i="2"/>
  <c r="I177" i="2"/>
  <c r="I176" i="2"/>
  <c r="H168" i="2"/>
  <c r="G168" i="2"/>
  <c r="F168" i="2"/>
  <c r="E168" i="2"/>
  <c r="D168" i="2"/>
  <c r="C168" i="2"/>
  <c r="I167" i="2"/>
  <c r="I166" i="2"/>
  <c r="I165" i="2"/>
  <c r="I164" i="2"/>
  <c r="I163" i="2"/>
  <c r="I162" i="2"/>
  <c r="I161" i="2"/>
  <c r="I160" i="2"/>
  <c r="H118" i="2"/>
  <c r="G118" i="2"/>
  <c r="F118" i="2"/>
  <c r="E118" i="2"/>
  <c r="D118" i="2"/>
  <c r="C118" i="2"/>
  <c r="H102" i="2"/>
  <c r="G102" i="2"/>
  <c r="F102" i="2"/>
  <c r="E102" i="2"/>
  <c r="D102" i="2"/>
  <c r="C102" i="2"/>
  <c r="I101" i="2"/>
  <c r="I100" i="2"/>
  <c r="I99" i="2"/>
  <c r="I98" i="2"/>
  <c r="I97" i="2"/>
  <c r="I96" i="2"/>
  <c r="I95" i="2"/>
  <c r="I94" i="2"/>
  <c r="H150" i="2"/>
  <c r="G150" i="2"/>
  <c r="F150" i="2"/>
  <c r="E150" i="2"/>
  <c r="D150" i="2"/>
  <c r="C150" i="2"/>
  <c r="I148" i="2"/>
  <c r="I147" i="2"/>
  <c r="I146" i="2"/>
  <c r="I145" i="2"/>
  <c r="I144" i="2"/>
  <c r="I143" i="2"/>
  <c r="H134" i="2"/>
  <c r="H151" i="2" s="1"/>
  <c r="G134" i="2"/>
  <c r="F134" i="2"/>
  <c r="F151" i="2" s="1"/>
  <c r="E134" i="2"/>
  <c r="E151" i="2" s="1"/>
  <c r="D134" i="2"/>
  <c r="C134" i="2"/>
  <c r="C151" i="2" s="1"/>
  <c r="I133" i="2"/>
  <c r="I132" i="2"/>
  <c r="I131" i="2"/>
  <c r="I130" i="2"/>
  <c r="I129" i="2"/>
  <c r="I128" i="2"/>
  <c r="I127" i="2"/>
  <c r="I126" i="2"/>
  <c r="G84" i="2"/>
  <c r="H339" i="2" s="1"/>
  <c r="F84" i="2"/>
  <c r="G339" i="2" s="1"/>
  <c r="E84" i="2"/>
  <c r="F339" i="2" s="1"/>
  <c r="D84" i="2"/>
  <c r="E339" i="2" s="1"/>
  <c r="C84" i="2"/>
  <c r="D339" i="2" s="1"/>
  <c r="B84" i="2"/>
  <c r="C339" i="2" s="1"/>
  <c r="H326" i="2"/>
  <c r="G326" i="2"/>
  <c r="F326" i="2"/>
  <c r="E326" i="2"/>
  <c r="D326" i="2"/>
  <c r="B72" i="2"/>
  <c r="C326" i="2" s="1"/>
  <c r="G25" i="2"/>
  <c r="H337" i="2" s="1"/>
  <c r="F25" i="2"/>
  <c r="G337" i="2" s="1"/>
  <c r="E25" i="2"/>
  <c r="F337" i="2" s="1"/>
  <c r="D25" i="2"/>
  <c r="E337" i="2" s="1"/>
  <c r="C25" i="2"/>
  <c r="D337" i="2" s="1"/>
  <c r="B25" i="2"/>
  <c r="C337" i="2" s="1"/>
  <c r="H24" i="2"/>
  <c r="H23" i="2"/>
  <c r="H22" i="2"/>
  <c r="G15" i="2"/>
  <c r="H324" i="2" s="1"/>
  <c r="F15" i="2"/>
  <c r="G324" i="2" s="1"/>
  <c r="E15" i="2"/>
  <c r="F324" i="2" s="1"/>
  <c r="D15" i="2"/>
  <c r="E324" i="2" s="1"/>
  <c r="C15" i="2"/>
  <c r="D324" i="2" s="1"/>
  <c r="B15" i="2"/>
  <c r="C324" i="2" s="1"/>
  <c r="H14" i="2"/>
  <c r="H13" i="2"/>
  <c r="H12" i="2"/>
  <c r="E345" i="2" l="1"/>
  <c r="F345" i="2"/>
  <c r="I337" i="2"/>
  <c r="G345" i="2"/>
  <c r="D345" i="2"/>
  <c r="H345" i="2"/>
  <c r="H332" i="2"/>
  <c r="G332" i="2"/>
  <c r="F332" i="2"/>
  <c r="I324" i="2"/>
  <c r="E332" i="2"/>
  <c r="D332" i="2"/>
  <c r="I326" i="2"/>
  <c r="C332" i="2"/>
  <c r="D151" i="2"/>
  <c r="G151" i="2"/>
  <c r="E269" i="2"/>
  <c r="C269" i="2"/>
  <c r="I268" i="2"/>
  <c r="I267" i="2"/>
  <c r="I266" i="2"/>
  <c r="I265" i="2"/>
  <c r="I264" i="2"/>
  <c r="I262" i="2"/>
  <c r="C284" i="2"/>
  <c r="E284" i="2"/>
  <c r="I283" i="2"/>
  <c r="I282" i="2"/>
  <c r="I281" i="2"/>
  <c r="I280" i="2"/>
  <c r="I263" i="2"/>
  <c r="I279" i="2"/>
  <c r="I278" i="2"/>
  <c r="H284" i="2"/>
  <c r="H269" i="2"/>
  <c r="F284" i="2"/>
  <c r="B26" i="2"/>
  <c r="H33" i="2" s="1"/>
  <c r="F26" i="2"/>
  <c r="F85" i="2"/>
  <c r="E119" i="2"/>
  <c r="D284" i="2"/>
  <c r="G269" i="2"/>
  <c r="G284" i="2"/>
  <c r="D269" i="2"/>
  <c r="C26" i="2"/>
  <c r="G26" i="2"/>
  <c r="C85" i="2"/>
  <c r="I277" i="2"/>
  <c r="I276" i="2"/>
  <c r="F269" i="2"/>
  <c r="I261" i="2"/>
  <c r="G85" i="2"/>
  <c r="F119" i="2"/>
  <c r="C219" i="2"/>
  <c r="G219" i="2"/>
  <c r="C253" i="2"/>
  <c r="D185" i="2"/>
  <c r="H185" i="2"/>
  <c r="F185" i="2"/>
  <c r="G253" i="2"/>
  <c r="D26" i="2"/>
  <c r="D85" i="2"/>
  <c r="C119" i="2"/>
  <c r="G119" i="2"/>
  <c r="E26" i="2"/>
  <c r="E219" i="2"/>
  <c r="H84" i="2"/>
  <c r="C185" i="2"/>
  <c r="G185" i="2"/>
  <c r="D219" i="2"/>
  <c r="H219" i="2"/>
  <c r="D253" i="2"/>
  <c r="H253" i="2"/>
  <c r="E85" i="2"/>
  <c r="D119" i="2"/>
  <c r="H119" i="2"/>
  <c r="E253" i="2"/>
  <c r="I150" i="2"/>
  <c r="I118" i="2"/>
  <c r="E185" i="2"/>
  <c r="F219" i="2"/>
  <c r="F253" i="2"/>
  <c r="B85" i="2"/>
  <c r="H57" i="2"/>
  <c r="I236" i="2"/>
  <c r="I202" i="2"/>
  <c r="I134" i="2"/>
  <c r="I102" i="2"/>
  <c r="I168" i="2"/>
  <c r="I218" i="2"/>
  <c r="I252" i="2"/>
  <c r="H15" i="2"/>
  <c r="H25" i="2"/>
  <c r="I332" i="2" l="1"/>
  <c r="I219" i="2"/>
  <c r="C345" i="2"/>
  <c r="I339" i="2"/>
  <c r="E285" i="2"/>
  <c r="C285" i="2"/>
  <c r="G285" i="2"/>
  <c r="H285" i="2"/>
  <c r="I269" i="2"/>
  <c r="I284" i="2"/>
  <c r="D285" i="2"/>
  <c r="F285" i="2"/>
  <c r="H35" i="2"/>
  <c r="I119" i="2"/>
  <c r="I151" i="2"/>
  <c r="H26" i="2"/>
  <c r="H85" i="2"/>
  <c r="I253" i="2"/>
  <c r="I179" i="2"/>
  <c r="I178" i="2"/>
  <c r="I180" i="2"/>
  <c r="F41" i="2"/>
  <c r="F58" i="2" s="1"/>
  <c r="E41" i="2"/>
  <c r="E58" i="2" s="1"/>
  <c r="I345" i="2" l="1"/>
  <c r="I347" i="2" s="1"/>
  <c r="I285" i="2"/>
  <c r="H34" i="2"/>
  <c r="I181" i="2"/>
  <c r="I182" i="2"/>
  <c r="G41" i="2"/>
  <c r="G58" i="2" s="1"/>
  <c r="H36" i="2" l="1"/>
  <c r="H37" i="2"/>
  <c r="H38" i="2"/>
  <c r="I184" i="2"/>
  <c r="I185" i="2" s="1"/>
  <c r="C41" i="2"/>
  <c r="C58" i="2" s="1"/>
  <c r="D41" i="2"/>
  <c r="D58" i="2" s="1"/>
  <c r="H39" i="2" l="1"/>
  <c r="H40" i="2"/>
  <c r="I183" i="2"/>
  <c r="B41" i="2" l="1"/>
  <c r="B58" i="2" s="1"/>
  <c r="H41" i="2" l="1"/>
  <c r="H58" i="2" s="1"/>
</calcChain>
</file>

<file path=xl/sharedStrings.xml><?xml version="1.0" encoding="utf-8"?>
<sst xmlns="http://schemas.openxmlformats.org/spreadsheetml/2006/main" count="332" uniqueCount="77">
  <si>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</si>
  <si>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</si>
  <si>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</si>
  <si>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</si>
  <si>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</si>
  <si>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</si>
  <si>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</si>
  <si>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</si>
  <si>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</si>
  <si>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</si>
  <si>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</si>
  <si>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</si>
  <si>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03.00 Folha de pagamento: Funcionários e Terceirizados</t>
  </si>
  <si>
    <t>03.01- 13º salário</t>
  </si>
  <si>
    <t>03.03 - Vale transporte</t>
  </si>
  <si>
    <t>03.04 - Encargos sociais e trabalhistas</t>
  </si>
  <si>
    <t>TOTAL</t>
  </si>
  <si>
    <t>DESCRIÇÃO GASTOS</t>
  </si>
  <si>
    <t>01.00 - Aquisição de Materiais - CUSTEIO</t>
  </si>
  <si>
    <r>
      <t>02.00 -</t>
    </r>
    <r>
      <rPr>
        <b/>
        <sz val="7"/>
        <color rgb="FF000000"/>
        <rFont val="Times New Roman"/>
        <family val="1"/>
      </rPr>
      <t xml:space="preserve">  </t>
    </r>
    <r>
      <rPr>
        <b/>
        <sz val="11"/>
        <color rgb="FF000000"/>
        <rFont val="Arial"/>
        <family val="2"/>
      </rPr>
      <t>Despesas de Consumo:</t>
    </r>
  </si>
  <si>
    <t>PLANO DE APLICAÇÃO - CRONOGRAMA 1º SEMESTRE - 2019</t>
  </si>
  <si>
    <t>PLANO DE APLICAÇÃO - CRONOGRAMA 2º SEMESTRE - 2019</t>
  </si>
  <si>
    <t>01.01 -  Aquisição de Materiais - PERMANENTE</t>
  </si>
  <si>
    <t>Material Didático</t>
  </si>
  <si>
    <t>Material Esportivo</t>
  </si>
  <si>
    <t>Alimentos</t>
  </si>
  <si>
    <t>02.00 Despesas de Consumo:</t>
  </si>
  <si>
    <t>ALUGUEL</t>
  </si>
  <si>
    <t>COMBUSTÍVEL</t>
  </si>
  <si>
    <t>DESPESAS COM ÁGUA</t>
  </si>
  <si>
    <t>DESPESAS COM ENERGIA ELÉTRICA</t>
  </si>
  <si>
    <t xml:space="preserve">SUBTOTAL - 1º SEMESTRE </t>
  </si>
  <si>
    <t xml:space="preserve">SUBTOTAL - 2º SEMESTRE </t>
  </si>
  <si>
    <t xml:space="preserve">TOTAL </t>
  </si>
  <si>
    <t>CARGO</t>
  </si>
  <si>
    <t>Funcionários/Terceirizados</t>
  </si>
  <si>
    <t>Funcionários</t>
  </si>
  <si>
    <t>03. GASTO TOTAL: FOLHA DE PAGAMENTO E TERCEIRIZADOS</t>
  </si>
  <si>
    <t xml:space="preserve">03. GASTO TOTAL FOLHA DE PAGAMENTO E TERCEIRIZADOS: </t>
  </si>
  <si>
    <t>( esta tabela realizará a soma de todos os itens  que compõe os gastos trabalhistas)</t>
  </si>
  <si>
    <r>
      <t>²</t>
    </r>
    <r>
      <rPr>
        <b/>
        <sz val="8"/>
        <color rgb="FF000000"/>
        <rFont val="Arial"/>
        <family val="2"/>
      </rPr>
      <t xml:space="preserve"> Especificação:</t>
    </r>
    <r>
      <rPr>
        <sz val="8"/>
        <color rgb="FF000000"/>
        <rFont val="Arial"/>
        <family val="2"/>
      </rPr>
      <t xml:space="preserve"> Detalhar exatamente o que pretende adquirir, de maneira que seja possível a aquisição do material ou serviço necessário.   </t>
    </r>
  </si>
  <si>
    <t>Informar qual o mês que a tabela salarial ou de férias se refere. A OSC poderá estabelecer tabela única de salários para todo o período da parceria, devendo informar, portanto, os meses a que se refere ex. janeiro/18 a dezembro/18.</t>
  </si>
  <si>
    <t xml:space="preserve">03.02 -1/3 Férias – abono constitucional </t>
  </si>
  <si>
    <t xml:space="preserve">03.02 - 1/3 Férias – abono constitucional </t>
  </si>
  <si>
    <r>
      <t xml:space="preserve">Total  a pagar concedente/1/3  férias  total  concedente/valor  total  concedente: </t>
    </r>
    <r>
      <rPr>
        <sz val="8"/>
        <color rgb="FF000000"/>
        <rFont val="Arial"/>
        <family val="2"/>
      </rPr>
      <t xml:space="preserve"> Informar  o  valor  total  que  será  pago  pela Administração pública municipal. </t>
    </r>
  </si>
  <si>
    <r>
      <t>1/3 férias líquido:</t>
    </r>
    <r>
      <rPr>
        <sz val="8"/>
        <color rgb="FF000000"/>
        <rFont val="Arial"/>
        <family val="2"/>
      </rPr>
      <t xml:space="preserve"> Informar apenas o valor da fração sobre o salário líquido. Ex. salário líquido é R$ 1.200,00, desta forma 1/3 de férias será de R$ 400,00</t>
    </r>
  </si>
  <si>
    <t xml:space="preserve">QTD </t>
  </si>
  <si>
    <r>
      <t>Quant.mensal  (vale  transporte):</t>
    </r>
    <r>
      <rPr>
        <sz val="8"/>
        <color rgb="FF000000"/>
        <rFont val="Arial"/>
        <family val="2"/>
      </rPr>
      <t xml:space="preserve">  informar  quantos  vales  transportes  serão  necessários  ao  funcionário  durante  os  dias  a trabalhar. Considerar ida e volta. </t>
    </r>
  </si>
  <si>
    <r>
      <t>Valor do vale:</t>
    </r>
    <r>
      <rPr>
        <sz val="8"/>
        <color rgb="FF000000"/>
        <rFont val="Arial"/>
        <family val="2"/>
      </rPr>
      <t xml:space="preserve"> estabelecer o valor mensal do vale transporte.</t>
    </r>
  </si>
  <si>
    <t>Discriminar qual encargo social será pago com recursos da parceria. Ex. FGTS, INSS etc. Na ocorrência de haver outros  funcionários  não  vinculados  à  parceria,  porém  relacionados  nas  guias  de  encargos sociais, a OSC deverá  proceder, com apoio contábil, o cálculo proporcional dos funcionários previstos no plano de aplicação.</t>
  </si>
  <si>
    <r>
      <t>¹ Grupo de Natureza:</t>
    </r>
    <r>
      <rPr>
        <sz val="8"/>
        <color rgb="FF000000"/>
        <rFont val="Arial"/>
        <family val="2"/>
      </rPr>
      <t xml:space="preserve"> informar custeio. </t>
    </r>
    <r>
      <rPr>
        <b/>
        <u/>
        <sz val="8"/>
        <color rgb="FF000000"/>
        <rFont val="Arial"/>
        <family val="2"/>
      </rPr>
      <t>Custeio</t>
    </r>
    <r>
      <rPr>
        <sz val="8"/>
        <color rgb="FF000000"/>
        <rFont val="Arial"/>
        <family val="2"/>
      </rPr>
      <t>: é toda à prestação de serviços e à manutenção da ação da administração, seja gastos  com  aquisição  de materiais  com  durabilidade  inferior  a  02  anos  (Ex.   material  de escritório, materiais  de cama, mesa  e  banho, alimentos, material de limpeza</t>
    </r>
    <r>
      <rPr>
        <u/>
        <sz val="8"/>
        <color rgb="FF000000"/>
        <rFont val="Arial"/>
        <family val="2"/>
      </rPr>
      <t xml:space="preserve">). </t>
    </r>
    <r>
      <rPr>
        <b/>
        <u/>
        <sz val="8"/>
        <color rgb="FF000000"/>
        <rFont val="Arial"/>
        <family val="2"/>
      </rPr>
      <t>Permanente</t>
    </r>
    <r>
      <rPr>
        <sz val="8"/>
        <color rgb="FF000000"/>
        <rFont val="Arial"/>
        <family val="2"/>
      </rPr>
      <t xml:space="preserve"> : duração acima de 02 anos ( EX. computadores, impressoras, televisão, eletrodoméstico, tatame)</t>
    </r>
  </si>
  <si>
    <r>
      <t>Material de Consumo:</t>
    </r>
    <r>
      <rPr>
        <sz val="8"/>
        <color rgb="FF000000"/>
        <rFont val="Arial"/>
        <family val="2"/>
      </rPr>
      <t xml:space="preserve"> aquele que, em  razão de seu uso corrente e da definição da Lei n. 4.320/64, perde normalmente sua identidade  física  e/ou  tem  sua  utilização  limitada  a  dois  anos  (gêneros  de  alimentação,  roupas,  utensílios, mat.  expediente limpeza etc). </t>
    </r>
  </si>
  <si>
    <t>ANEXO II - B</t>
  </si>
  <si>
    <t>03.00 - Folha de pagamento: Funcionários e Terceirizados</t>
  </si>
  <si>
    <t>Coluna1</t>
  </si>
  <si>
    <t xml:space="preserve">01.00 - Aquisição de Materiais </t>
  </si>
  <si>
    <t xml:space="preserve"> CUSTEIO</t>
  </si>
  <si>
    <t>PERMANENTE</t>
  </si>
  <si>
    <r>
      <t>01.01 -</t>
    </r>
    <r>
      <rPr>
        <b/>
        <sz val="7"/>
        <color rgb="FF000000"/>
        <rFont val="Arial"/>
        <family val="2"/>
      </rPr>
      <t xml:space="preserve">  </t>
    </r>
    <r>
      <rPr>
        <b/>
        <sz val="11"/>
        <color rgb="FF000000"/>
        <rFont val="Arial"/>
        <family val="2"/>
      </rPr>
      <t xml:space="preserve">Aquisição de Materiais </t>
    </r>
  </si>
  <si>
    <r>
      <t>02.00 -</t>
    </r>
    <r>
      <rPr>
        <b/>
        <sz val="7"/>
        <color rgb="FF000000"/>
        <rFont val="Times New Roman"/>
        <family val="1"/>
      </rPr>
      <t xml:space="preserve">  </t>
    </r>
    <r>
      <rPr>
        <b/>
        <sz val="11"/>
        <color rgb="FF000000"/>
        <rFont val="Arial"/>
        <family val="2"/>
      </rPr>
      <t>Despesas de Consumo</t>
    </r>
  </si>
  <si>
    <t>03.02 - 1/3 Férias</t>
  </si>
  <si>
    <t xml:space="preserve">03.02 - 1/3 Férias </t>
  </si>
  <si>
    <t>TOTAL ANUAL</t>
  </si>
  <si>
    <t>Edital de Chamamento Público SMADS 001/2019</t>
  </si>
  <si>
    <t>PLANO DE APLICAÇÃO - CRONOGRAMA 1º SEMESTRE - 2022</t>
  </si>
  <si>
    <t>PLANO DE APLICAÇÃO - CRONOGRAMA 2º SEMESTRE - 2022</t>
  </si>
  <si>
    <t>_______________________________</t>
  </si>
  <si>
    <t>APROVADO POR:</t>
  </si>
  <si>
    <t>________________________________</t>
  </si>
  <si>
    <t>GESTOR DA OSC</t>
  </si>
  <si>
    <t>Célia Marcondes Sodré Craice</t>
  </si>
  <si>
    <t>PERUÍBE, 07 de novembro de 2022.</t>
  </si>
  <si>
    <t>PLANO DE APLICAÇÃO - CRONOGRAMA  1º SEMESTRE - 2023</t>
  </si>
  <si>
    <t>PLANO DE APLICAÇÃO - CRONOGRAMA - 2023 - FONTE FEDERAL</t>
  </si>
  <si>
    <t>PLANO DE APLICAÇÃO - CRONOGRAMA  2º SEMESTRE - 2023</t>
  </si>
  <si>
    <t>PLANO DE APLICAÇÃO - CRONOGRAMA 1º SEMESTRE - 2023</t>
  </si>
  <si>
    <t>PLANO DE APLICAÇÃO - CRONOGRAMA 2º SEMESTRE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</si>
</sst>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7"/>
      <color rgb="FF000000"/>
      <name val="Times New Roman"/>
      <family val="1"/>
    </font>
    <font>
      <b/>
      <sz val="7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u/>
      <sz val="8"/>
      <color rgb="FF000000"/>
      <name val="Arial"/>
      <family val="2"/>
    </font>
    <font>
      <b/>
      <u/>
      <sz val="8"/>
      <color rgb="FF000000"/>
      <name val="Arial"/>
      <family val="2"/>
    </font>
    <font>
      <sz val="10"/>
      <color theme="1"/>
      <name val="Arial"/>
      <family val="2"/>
    </font>
    <font>
      <b/>
      <sz val="14"/>
      <name val="Calibri"/>
      <family val="2"/>
      <scheme val="minor"/>
    </font>
    <font>
      <b/>
      <sz val="9"/>
      <color rgb="FF000000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11" fillId="0" borderId="4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6" xfId="0" applyFont="1" applyBorder="1" applyAlignment="1">
      <alignment horizontal="left" vertical="center"/>
    </xf>
    <xf numFmtId="0" fontId="10" fillId="0" borderId="16" xfId="0" applyFont="1" applyBorder="1"/>
    <xf numFmtId="0" fontId="10" fillId="3" borderId="16" xfId="0" applyFont="1" applyFill="1" applyBorder="1"/>
    <xf numFmtId="0" fontId="12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164" fontId="3" fillId="0" borderId="5" xfId="1" applyFont="1" applyBorder="1" applyAlignment="1">
      <alignment horizontal="left"/>
    </xf>
    <xf numFmtId="164" fontId="11" fillId="0" borderId="8" xfId="1" applyFont="1" applyBorder="1" applyAlignment="1">
      <alignment horizontal="center"/>
    </xf>
    <xf numFmtId="164" fontId="0" fillId="0" borderId="1" xfId="1" applyFont="1" applyBorder="1"/>
    <xf numFmtId="164" fontId="0" fillId="0" borderId="13" xfId="1" applyFont="1" applyBorder="1"/>
    <xf numFmtId="164" fontId="0" fillId="0" borderId="14" xfId="1" applyFont="1" applyBorder="1"/>
    <xf numFmtId="164" fontId="0" fillId="0" borderId="7" xfId="1" applyFont="1" applyBorder="1"/>
    <xf numFmtId="164" fontId="0" fillId="0" borderId="15" xfId="1" applyFont="1" applyBorder="1"/>
    <xf numFmtId="164" fontId="0" fillId="0" borderId="17" xfId="1" applyFont="1" applyBorder="1"/>
    <xf numFmtId="164" fontId="0" fillId="0" borderId="11" xfId="1" applyFont="1" applyBorder="1"/>
    <xf numFmtId="164" fontId="2" fillId="2" borderId="1" xfId="1" applyFont="1" applyFill="1" applyBorder="1" applyAlignment="1">
      <alignment horizontal="left"/>
    </xf>
    <xf numFmtId="164" fontId="12" fillId="2" borderId="10" xfId="1" applyFont="1" applyFill="1" applyBorder="1" applyAlignment="1">
      <alignment horizontal="center"/>
    </xf>
    <xf numFmtId="164" fontId="0" fillId="3" borderId="1" xfId="1" applyFont="1" applyFill="1" applyBorder="1"/>
    <xf numFmtId="164" fontId="0" fillId="3" borderId="3" xfId="1" applyFont="1" applyFill="1" applyBorder="1"/>
    <xf numFmtId="164" fontId="0" fillId="0" borderId="3" xfId="1" applyFont="1" applyBorder="1"/>
    <xf numFmtId="164" fontId="0" fillId="3" borderId="18" xfId="1" applyFont="1" applyFill="1" applyBorder="1"/>
    <xf numFmtId="164" fontId="0" fillId="3" borderId="19" xfId="1" applyFont="1" applyFill="1" applyBorder="1"/>
    <xf numFmtId="164" fontId="0" fillId="0" borderId="0" xfId="1" applyFont="1"/>
    <xf numFmtId="164" fontId="0" fillId="3" borderId="13" xfId="1" applyFont="1" applyFill="1" applyBorder="1"/>
    <xf numFmtId="164" fontId="0" fillId="3" borderId="14" xfId="1" applyFont="1" applyFill="1" applyBorder="1"/>
    <xf numFmtId="164" fontId="0" fillId="3" borderId="11" xfId="1" applyFont="1" applyFill="1" applyBorder="1"/>
    <xf numFmtId="0" fontId="9" fillId="0" borderId="0" xfId="0" applyFont="1" applyAlignment="1">
      <alignment horizontal="center" vertical="center"/>
    </xf>
    <xf numFmtId="0" fontId="12" fillId="2" borderId="20" xfId="0" applyFont="1" applyFill="1" applyBorder="1" applyAlignment="1">
      <alignment horizontal="center"/>
    </xf>
    <xf numFmtId="0" fontId="10" fillId="0" borderId="0" xfId="0" applyFont="1"/>
    <xf numFmtId="164" fontId="0" fillId="0" borderId="0" xfId="1" applyFont="1" applyBorder="1"/>
    <xf numFmtId="164" fontId="0" fillId="0" borderId="2" xfId="1" applyFont="1" applyBorder="1"/>
    <xf numFmtId="0" fontId="11" fillId="0" borderId="9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3" borderId="21" xfId="0" applyFont="1" applyFill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164" fontId="12" fillId="2" borderId="7" xfId="1" applyFont="1" applyFill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14" fillId="3" borderId="18" xfId="0" applyFont="1" applyFill="1" applyBorder="1"/>
    <xf numFmtId="0" fontId="14" fillId="0" borderId="16" xfId="0" applyFont="1" applyBorder="1"/>
    <xf numFmtId="164" fontId="15" fillId="0" borderId="17" xfId="1" applyFont="1" applyBorder="1"/>
    <xf numFmtId="164" fontId="15" fillId="0" borderId="11" xfId="1" applyFont="1" applyBorder="1"/>
    <xf numFmtId="0" fontId="15" fillId="0" borderId="0" xfId="0" applyFont="1"/>
    <xf numFmtId="0" fontId="14" fillId="0" borderId="0" xfId="0" applyFont="1"/>
    <xf numFmtId="164" fontId="0" fillId="0" borderId="0" xfId="1" applyFont="1" applyFill="1" applyBorder="1"/>
    <xf numFmtId="164" fontId="0" fillId="4" borderId="17" xfId="1" applyFont="1" applyFill="1" applyBorder="1"/>
    <xf numFmtId="164" fontId="0" fillId="4" borderId="11" xfId="1" applyFont="1" applyFill="1" applyBorder="1"/>
    <xf numFmtId="164" fontId="0" fillId="4" borderId="1" xfId="1" applyFont="1" applyFill="1" applyBorder="1"/>
    <xf numFmtId="0" fontId="14" fillId="0" borderId="22" xfId="0" applyFont="1" applyBorder="1"/>
    <xf numFmtId="0" fontId="14" fillId="3" borderId="23" xfId="0" applyFont="1" applyFill="1" applyBorder="1"/>
    <xf numFmtId="0" fontId="14" fillId="3" borderId="5" xfId="0" applyFont="1" applyFill="1" applyBorder="1"/>
    <xf numFmtId="0" fontId="9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4" fontId="0" fillId="3" borderId="23" xfId="1" applyFont="1" applyFill="1" applyBorder="1"/>
    <xf numFmtId="164" fontId="3" fillId="0" borderId="5" xfId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wrapText="1"/>
    </xf>
    <xf numFmtId="164" fontId="0" fillId="3" borderId="17" xfId="1" applyFont="1" applyFill="1" applyBorder="1"/>
    <xf numFmtId="0" fontId="10" fillId="0" borderId="22" xfId="0" applyFont="1" applyBorder="1"/>
    <xf numFmtId="0" fontId="10" fillId="3" borderId="22" xfId="0" applyFont="1" applyFill="1" applyBorder="1"/>
    <xf numFmtId="0" fontId="21" fillId="0" borderId="4" xfId="0" applyFont="1" applyBorder="1" applyAlignment="1">
      <alignment horizontal="center"/>
    </xf>
    <xf numFmtId="0" fontId="22" fillId="0" borderId="2" xfId="0" applyFont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3" fontId="0" fillId="0" borderId="1" xfId="2" applyFont="1" applyBorder="1"/>
    <xf numFmtId="0" fontId="14" fillId="3" borderId="16" xfId="0" applyFont="1" applyFill="1" applyBorder="1"/>
    <xf numFmtId="164" fontId="0" fillId="4" borderId="5" xfId="1" applyFont="1" applyFill="1" applyBorder="1"/>
    <xf numFmtId="0" fontId="14" fillId="3" borderId="17" xfId="0" applyFont="1" applyFill="1" applyBorder="1"/>
    <xf numFmtId="164" fontId="0" fillId="0" borderId="24" xfId="1" applyFont="1" applyBorder="1"/>
    <xf numFmtId="44" fontId="0" fillId="0" borderId="0" xfId="0" applyNumberFormat="1"/>
    <xf numFmtId="0" fontId="4" fillId="5" borderId="1" xfId="0" applyFont="1" applyFill="1" applyBorder="1" applyAlignment="1">
      <alignment vertical="center"/>
    </xf>
    <xf numFmtId="0" fontId="22" fillId="5" borderId="2" xfId="0" applyFont="1" applyFill="1" applyBorder="1" applyAlignment="1">
      <alignment horizontal="center" vertical="center"/>
    </xf>
    <xf numFmtId="164" fontId="0" fillId="5" borderId="1" xfId="1" applyFont="1" applyFill="1" applyBorder="1"/>
    <xf numFmtId="164" fontId="0" fillId="6" borderId="14" xfId="1" applyFont="1" applyFill="1" applyBorder="1"/>
    <xf numFmtId="0" fontId="4" fillId="5" borderId="1" xfId="0" applyFont="1" applyFill="1" applyBorder="1" applyAlignment="1">
      <alignment horizontal="left" vertical="center" wrapText="1"/>
    </xf>
    <xf numFmtId="164" fontId="0" fillId="5" borderId="3" xfId="1" applyFont="1" applyFill="1" applyBorder="1"/>
    <xf numFmtId="0" fontId="4" fillId="5" borderId="1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164" fontId="0" fillId="5" borderId="10" xfId="1" applyFont="1" applyFill="1" applyBorder="1"/>
    <xf numFmtId="164" fontId="0" fillId="5" borderId="12" xfId="1" applyFont="1" applyFill="1" applyBorder="1"/>
    <xf numFmtId="164" fontId="15" fillId="0" borderId="0" xfId="1" applyFont="1"/>
    <xf numFmtId="44" fontId="15" fillId="0" borderId="0" xfId="0" applyNumberFormat="1" applyFont="1"/>
    <xf numFmtId="0" fontId="0" fillId="0" borderId="0" xfId="0" applyAlignment="1">
      <alignment horizontal="center"/>
    </xf>
    <xf numFmtId="164" fontId="0" fillId="3" borderId="24" xfId="1" applyFont="1" applyFill="1" applyBorder="1"/>
    <xf numFmtId="0" fontId="8" fillId="0" borderId="2" xfId="0" applyFont="1" applyBorder="1" applyAlignment="1">
      <alignment vertical="center"/>
    </xf>
    <xf numFmtId="164" fontId="0" fillId="3" borderId="27" xfId="1" applyFont="1" applyFill="1" applyBorder="1"/>
    <xf numFmtId="164" fontId="0" fillId="0" borderId="0" xfId="0" applyNumberFormat="1"/>
    <xf numFmtId="164" fontId="0" fillId="5" borderId="2" xfId="1" applyFont="1" applyFill="1" applyBorder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164" fontId="0" fillId="3" borderId="26" xfId="1" applyFont="1" applyFill="1" applyBorder="1" applyAlignment="1">
      <alignment horizontal="center"/>
    </xf>
    <xf numFmtId="164" fontId="0" fillId="3" borderId="22" xfId="1" applyFont="1" applyFill="1" applyBorder="1" applyAlignment="1">
      <alignment horizontal="center"/>
    </xf>
    <xf numFmtId="0" fontId="10" fillId="6" borderId="25" xfId="0" applyFont="1" applyFill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</cellXfs>
  <cellStyles count="3">
    <cellStyle name="Moeda" xfId="1" builtinId="4"/>
    <cellStyle name="Normal" xfId="0" builtinId="0"/>
    <cellStyle name="Vírgula" xfId="2" builtinId="3"/>
  </cellStyles>
  <dxfs count="255"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13" displayName="Tabela13" ref="A11:H15" totalsRowShown="0" headerRowDxfId="254" headerRowBorderDxfId="253" tableBorderDxfId="252" totalsRowBorderDxfId="251">
  <autoFilter ref="A11:H15" xr:uid="{00000000-0009-0000-0100-000002000000}"/>
  <tableColumns count="8">
    <tableColumn id="1" xr3:uid="{00000000-0010-0000-0000-000001000000}" name="DESCRIÇÃO GASTOS" dataDxfId="250"/>
    <tableColumn id="3" xr3:uid="{00000000-0010-0000-0000-000003000000}" name="JANEIRO" dataDxfId="249" dataCellStyle="Moeda"/>
    <tableColumn id="4" xr3:uid="{00000000-0010-0000-0000-000004000000}" name="FEVEREIRO" dataDxfId="248" dataCellStyle="Moeda"/>
    <tableColumn id="5" xr3:uid="{00000000-0010-0000-0000-000005000000}" name="MARÇO" dataDxfId="247" dataCellStyle="Moeda"/>
    <tableColumn id="6" xr3:uid="{00000000-0010-0000-0000-000006000000}" name="ABRIL" dataDxfId="246" dataCellStyle="Moeda"/>
    <tableColumn id="7" xr3:uid="{00000000-0010-0000-0000-000007000000}" name="MAIO" dataDxfId="245" dataCellStyle="Moeda"/>
    <tableColumn id="8" xr3:uid="{00000000-0010-0000-0000-000008000000}" name="JUNHO" dataDxfId="244" dataCellStyle="Moeda"/>
    <tableColumn id="15" xr3:uid="{00000000-0010-0000-0000-00000F000000}" name="TOTAL" dataDxfId="243" dataCellStyle="Moeda">
      <calculatedColumnFormula>SUM(Tabela13[[#This Row],[JANEIRO]:[JUNHO]])</calculatedColumnFormula>
    </tableColumn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ela13412" displayName="Tabela13412" ref="A193:I202" totalsRowShown="0" headerRowDxfId="140" headerRowBorderDxfId="139" tableBorderDxfId="138" totalsRowBorderDxfId="137">
  <autoFilter ref="A193:I202" xr:uid="{00000000-0009-0000-0100-00000B000000}"/>
  <tableColumns count="9">
    <tableColumn id="1" xr3:uid="{00000000-0010-0000-0900-000001000000}" name="Funcionários" dataDxfId="136"/>
    <tableColumn id="16" xr3:uid="{00000000-0010-0000-0900-000010000000}" name="QTD " dataDxfId="135"/>
    <tableColumn id="3" xr3:uid="{00000000-0010-0000-0900-000003000000}" name="JANEIRO" dataDxfId="134" dataCellStyle="Moeda"/>
    <tableColumn id="4" xr3:uid="{00000000-0010-0000-0900-000004000000}" name="FEVEREIRO" dataDxfId="133" dataCellStyle="Moeda"/>
    <tableColumn id="5" xr3:uid="{00000000-0010-0000-0900-000005000000}" name="MARÇO" dataDxfId="132" dataCellStyle="Moeda"/>
    <tableColumn id="6" xr3:uid="{00000000-0010-0000-0900-000006000000}" name="ABRIL" dataDxfId="131" dataCellStyle="Moeda"/>
    <tableColumn id="7" xr3:uid="{00000000-0010-0000-0900-000007000000}" name="MAIO" dataDxfId="130" dataCellStyle="Moeda"/>
    <tableColumn id="8" xr3:uid="{00000000-0010-0000-0900-000008000000}" name="JUNHO" dataDxfId="129" dataCellStyle="Moeda"/>
    <tableColumn id="15" xr3:uid="{00000000-0010-0000-0900-00000F000000}" name="TOTAL" dataDxfId="128" dataCellStyle="Moeda">
      <calculatedColumnFormula>SUM(Tabela13412[[#This Row],[JANEIRO]:[JUNHO]])</calculatedColumnFormula>
    </tableColumn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ela134513" displayName="Tabela134513" ref="A209:I219" totalsRowShown="0" headerRowDxfId="127" headerRowBorderDxfId="126" tableBorderDxfId="125" totalsRowBorderDxfId="124" headerRowCellStyle="Moeda">
  <autoFilter ref="A209:I219" xr:uid="{00000000-0009-0000-0100-00000C000000}"/>
  <tableColumns count="9">
    <tableColumn id="1" xr3:uid="{00000000-0010-0000-0A00-000001000000}" name="Funcionários" dataDxfId="123"/>
    <tableColumn id="16" xr3:uid="{00000000-0010-0000-0A00-000010000000}" name="CARGO" dataDxfId="122"/>
    <tableColumn id="3" xr3:uid="{00000000-0010-0000-0A00-000003000000}" name="JULHO" dataDxfId="121" dataCellStyle="Moeda"/>
    <tableColumn id="4" xr3:uid="{00000000-0010-0000-0A00-000004000000}" name="AGOSTO" dataDxfId="120" dataCellStyle="Moeda"/>
    <tableColumn id="5" xr3:uid="{00000000-0010-0000-0A00-000005000000}" name="SETEMBRO" dataDxfId="119" dataCellStyle="Moeda"/>
    <tableColumn id="6" xr3:uid="{00000000-0010-0000-0A00-000006000000}" name="OUTUBRO" dataDxfId="118" dataCellStyle="Moeda"/>
    <tableColumn id="7" xr3:uid="{00000000-0010-0000-0A00-000007000000}" name="NOVEMBRO" dataDxfId="117" dataCellStyle="Moeda"/>
    <tableColumn id="8" xr3:uid="{00000000-0010-0000-0A00-000008000000}" name="DEZEMBRO" dataDxfId="116" dataCellStyle="Moeda"/>
    <tableColumn id="15" xr3:uid="{00000000-0010-0000-0A00-00000F000000}" name="TOTAL" dataDxfId="115" dataCellStyle="Moeda">
      <calculatedColumnFormula>SUM(Tabela134513[[#This Row],[JULHO]:[DEZEMBRO]])</calculatedColumnFormula>
    </tableColumn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abela13414" displayName="Tabela13414" ref="A227:I236" totalsRowShown="0" headerRowDxfId="114" headerRowBorderDxfId="113" tableBorderDxfId="112" totalsRowBorderDxfId="111">
  <autoFilter ref="A227:I236" xr:uid="{00000000-0009-0000-0100-00000D000000}"/>
  <tableColumns count="9">
    <tableColumn id="1" xr3:uid="{00000000-0010-0000-0B00-000001000000}" name="Funcionários/Terceirizados" dataDxfId="110"/>
    <tableColumn id="16" xr3:uid="{00000000-0010-0000-0B00-000010000000}" name="CARGO" dataDxfId="109"/>
    <tableColumn id="3" xr3:uid="{00000000-0010-0000-0B00-000003000000}" name="JANEIRO" dataDxfId="108" dataCellStyle="Moeda"/>
    <tableColumn id="4" xr3:uid="{00000000-0010-0000-0B00-000004000000}" name="FEVEREIRO" dataDxfId="107" dataCellStyle="Moeda"/>
    <tableColumn id="5" xr3:uid="{00000000-0010-0000-0B00-000005000000}" name="MARÇO" dataDxfId="106" dataCellStyle="Moeda"/>
    <tableColumn id="6" xr3:uid="{00000000-0010-0000-0B00-000006000000}" name="ABRIL" dataDxfId="105" dataCellStyle="Moeda"/>
    <tableColumn id="7" xr3:uid="{00000000-0010-0000-0B00-000007000000}" name="MAIO" dataDxfId="104" dataCellStyle="Moeda"/>
    <tableColumn id="8" xr3:uid="{00000000-0010-0000-0B00-000008000000}" name="JUNHO" dataDxfId="103" dataCellStyle="Moeda"/>
    <tableColumn id="15" xr3:uid="{00000000-0010-0000-0B00-00000F000000}" name="TOTAL" dataDxfId="102" dataCellStyle="Moeda">
      <calculatedColumnFormula>SUM(Tabela13414[[#This Row],[JANEIRO]:[JUNHO]])</calculatedColumnFormula>
    </tableColumn>
  </tableColumns>
  <tableStyleInfo name="TableStyleMedium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abela134515" displayName="Tabela134515" ref="A243:I253" totalsRowShown="0" headerRowDxfId="101" headerRowBorderDxfId="100" tableBorderDxfId="99" totalsRowBorderDxfId="98" headerRowCellStyle="Moeda">
  <autoFilter ref="A243:I253" xr:uid="{00000000-0009-0000-0100-00000E000000}"/>
  <tableColumns count="9">
    <tableColumn id="1" xr3:uid="{00000000-0010-0000-0C00-000001000000}" name="Funcionários/Terceirizados" dataDxfId="97"/>
    <tableColumn id="16" xr3:uid="{00000000-0010-0000-0C00-000010000000}" name="CARGO" dataDxfId="96"/>
    <tableColumn id="3" xr3:uid="{00000000-0010-0000-0C00-000003000000}" name="JULHO" dataDxfId="95" dataCellStyle="Moeda"/>
    <tableColumn id="4" xr3:uid="{00000000-0010-0000-0C00-000004000000}" name="AGOSTO" dataDxfId="94" dataCellStyle="Moeda"/>
    <tableColumn id="5" xr3:uid="{00000000-0010-0000-0C00-000005000000}" name="SETEMBRO" dataDxfId="93" dataCellStyle="Moeda"/>
    <tableColumn id="6" xr3:uid="{00000000-0010-0000-0C00-000006000000}" name="OUTUBRO" dataDxfId="92" dataCellStyle="Moeda"/>
    <tableColumn id="7" xr3:uid="{00000000-0010-0000-0C00-000007000000}" name="NOVEMBRO" dataDxfId="91" dataCellStyle="Moeda"/>
    <tableColumn id="8" xr3:uid="{00000000-0010-0000-0C00-000008000000}" name="DEZEMBRO" dataDxfId="90" dataCellStyle="Moeda"/>
    <tableColumn id="15" xr3:uid="{00000000-0010-0000-0C00-00000F000000}" name="TOTAL" dataDxfId="89" dataCellStyle="Moeda">
      <calculatedColumnFormula>SUM(Tabela134515[[#This Row],[JULHO]:[DEZEMBRO]])</calculatedColumnFormula>
    </tableColumn>
  </tableColumns>
  <tableStyleInfo name="TableStyleMedium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Tabela13416" displayName="Tabela13416" ref="A32:H41" totalsRowShown="0" headerRowDxfId="88" headerRowBorderDxfId="87" tableBorderDxfId="86" totalsRowBorderDxfId="85">
  <autoFilter ref="A32:H41" xr:uid="{00000000-0009-0000-0100-00000F000000}"/>
  <tableColumns count="8">
    <tableColumn id="1" xr3:uid="{00000000-0010-0000-0D00-000001000000}" name="DESCRIÇÃO GASTOS" dataDxfId="84"/>
    <tableColumn id="3" xr3:uid="{00000000-0010-0000-0D00-000003000000}" name="JANEIRO" dataDxfId="83" dataCellStyle="Moeda">
      <calculatedColumnFormula>SUM(B25:B32)</calculatedColumnFormula>
    </tableColumn>
    <tableColumn id="4" xr3:uid="{00000000-0010-0000-0D00-000004000000}" name="FEVEREIRO" dataDxfId="82" dataCellStyle="Moeda">
      <calculatedColumnFormula>SUM(C25:C32)</calculatedColumnFormula>
    </tableColumn>
    <tableColumn id="5" xr3:uid="{00000000-0010-0000-0D00-000005000000}" name="MARÇO" dataDxfId="81" dataCellStyle="Moeda">
      <calculatedColumnFormula>SUM(D25:D32)</calculatedColumnFormula>
    </tableColumn>
    <tableColumn id="6" xr3:uid="{00000000-0010-0000-0D00-000006000000}" name="ABRIL" dataDxfId="80" dataCellStyle="Moeda">
      <calculatedColumnFormula>SUM(E25:E32)</calculatedColumnFormula>
    </tableColumn>
    <tableColumn id="7" xr3:uid="{00000000-0010-0000-0D00-000007000000}" name="MAIO" dataDxfId="79" dataCellStyle="Moeda">
      <calculatedColumnFormula>SUM(F25:F32)</calculatedColumnFormula>
    </tableColumn>
    <tableColumn id="8" xr3:uid="{00000000-0010-0000-0D00-000008000000}" name="JUNHO" dataDxfId="78" dataCellStyle="Moeda">
      <calculatedColumnFormula>SUM(G25:G32)</calculatedColumnFormula>
    </tableColumn>
    <tableColumn id="15" xr3:uid="{00000000-0010-0000-0D00-00000F000000}" name="TOTAL" dataDxfId="77" dataCellStyle="Moeda">
      <calculatedColumnFormula>SUM(Tabela13416[[#This Row],[JANEIRO]:[JUNHO]])</calculatedColumnFormula>
    </tableColumn>
  </tableColumns>
  <tableStyleInfo name="TableStyleMedium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abela134517" displayName="Tabela134517" ref="A48:H58" totalsRowShown="0" headerRowDxfId="76" headerRowBorderDxfId="75" tableBorderDxfId="74" totalsRowBorderDxfId="73" headerRowCellStyle="Moeda">
  <autoFilter ref="A48:H58" xr:uid="{00000000-0009-0000-0100-000010000000}"/>
  <tableColumns count="8">
    <tableColumn id="1" xr3:uid="{00000000-0010-0000-0E00-000001000000}" name="DESCRIÇÃO GASTOS" dataDxfId="72"/>
    <tableColumn id="3" xr3:uid="{00000000-0010-0000-0E00-000003000000}" name="JULHO" dataDxfId="71" dataCellStyle="Moeda"/>
    <tableColumn id="4" xr3:uid="{00000000-0010-0000-0E00-000004000000}" name="AGOSTO" dataDxfId="70" dataCellStyle="Moeda"/>
    <tableColumn id="5" xr3:uid="{00000000-0010-0000-0E00-000005000000}" name="SETEMBRO" dataDxfId="69" dataCellStyle="Moeda"/>
    <tableColumn id="6" xr3:uid="{00000000-0010-0000-0E00-000006000000}" name="OUTUBRO" dataDxfId="68" dataCellStyle="Moeda"/>
    <tableColumn id="7" xr3:uid="{00000000-0010-0000-0E00-000007000000}" name="NOVEMBRO" dataDxfId="67" dataCellStyle="Moeda"/>
    <tableColumn id="8" xr3:uid="{00000000-0010-0000-0E00-000008000000}" name="DEZEMBRO" dataDxfId="66" dataCellStyle="Moeda"/>
    <tableColumn id="15" xr3:uid="{00000000-0010-0000-0E00-00000F000000}" name="TOTAL" dataDxfId="65" dataCellStyle="Moeda">
      <calculatedColumnFormula>SUM(Tabela134517[[#This Row],[JULHO]:[DEZEMBRO]])</calculatedColumnFormula>
    </tableColumn>
  </tableColumns>
  <tableStyleInfo name="TableStyleMedium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F000000}" name="Tabela1341418" displayName="Tabela1341418" ref="A260:I269" totalsRowShown="0" headerRowDxfId="64" headerRowBorderDxfId="63" tableBorderDxfId="62" totalsRowBorderDxfId="61">
  <autoFilter ref="A260:I269" xr:uid="{00000000-0009-0000-0100-000011000000}"/>
  <tableColumns count="9">
    <tableColumn id="1" xr3:uid="{00000000-0010-0000-0F00-000001000000}" name="Funcionários/Terceirizados" dataDxfId="60"/>
    <tableColumn id="16" xr3:uid="{00000000-0010-0000-0F00-000010000000}" name="CARGO" dataDxfId="59"/>
    <tableColumn id="3" xr3:uid="{00000000-0010-0000-0F00-000003000000}" name="JANEIRO" dataDxfId="58" dataCellStyle="Moeda"/>
    <tableColumn id="4" xr3:uid="{00000000-0010-0000-0F00-000004000000}" name="FEVEREIRO" dataDxfId="57" dataCellStyle="Moeda"/>
    <tableColumn id="5" xr3:uid="{00000000-0010-0000-0F00-000005000000}" name="MARÇO" dataDxfId="56" dataCellStyle="Moeda"/>
    <tableColumn id="6" xr3:uid="{00000000-0010-0000-0F00-000006000000}" name="ABRIL" dataDxfId="55" dataCellStyle="Moeda"/>
    <tableColumn id="7" xr3:uid="{00000000-0010-0000-0F00-000007000000}" name="MAIO" dataDxfId="54" dataCellStyle="Moeda"/>
    <tableColumn id="8" xr3:uid="{00000000-0010-0000-0F00-000008000000}" name="JUNHO" dataDxfId="53" dataCellStyle="Moeda"/>
    <tableColumn id="15" xr3:uid="{00000000-0010-0000-0F00-00000F000000}" name="TOTAL" dataDxfId="52" dataCellStyle="Moeda">
      <calculatedColumnFormula>SUM(Tabela1341418[[#This Row],[JANEIRO]:[JUNHO]])</calculatedColumnFormula>
    </tableColumn>
  </tableColumns>
  <tableStyleInfo name="TableStyleMedium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0000000}" name="Tabela13451519" displayName="Tabela13451519" ref="A275:I285" totalsRowShown="0" headerRowDxfId="51" headerRowBorderDxfId="50" tableBorderDxfId="49" totalsRowBorderDxfId="48" headerRowCellStyle="Moeda">
  <autoFilter ref="A275:I285" xr:uid="{00000000-0009-0000-0100-000012000000}"/>
  <tableColumns count="9">
    <tableColumn id="1" xr3:uid="{00000000-0010-0000-1000-000001000000}" name="Funcionários/Terceirizados" dataDxfId="47"/>
    <tableColumn id="16" xr3:uid="{00000000-0010-0000-1000-000010000000}" name="CARGO" dataDxfId="46"/>
    <tableColumn id="3" xr3:uid="{00000000-0010-0000-1000-000003000000}" name="JULHO" dataDxfId="45" dataCellStyle="Moeda"/>
    <tableColumn id="4" xr3:uid="{00000000-0010-0000-1000-000004000000}" name="AGOSTO" dataDxfId="44" dataCellStyle="Moeda"/>
    <tableColumn id="5" xr3:uid="{00000000-0010-0000-1000-000005000000}" name="SETEMBRO" dataDxfId="43" dataCellStyle="Moeda"/>
    <tableColumn id="6" xr3:uid="{00000000-0010-0000-1000-000006000000}" name="OUTUBRO" dataDxfId="42" dataCellStyle="Moeda"/>
    <tableColumn id="7" xr3:uid="{00000000-0010-0000-1000-000007000000}" name="NOVEMBRO" dataDxfId="41" dataCellStyle="Moeda"/>
    <tableColumn id="8" xr3:uid="{00000000-0010-0000-1000-000008000000}" name="DEZEMBRO" dataDxfId="40" dataCellStyle="Moeda"/>
    <tableColumn id="15" xr3:uid="{00000000-0010-0000-1000-00000F000000}" name="TOTAL" dataDxfId="39" dataCellStyle="Moeda">
      <calculatedColumnFormula>SUM(Tabela13451519[[#This Row],[JULHO]:[DEZEMBRO]])</calculatedColumnFormula>
    </tableColumn>
  </tableColumns>
  <tableStyleInfo name="TableStyleMedium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1000000}" name="Tabela120" displayName="Tabela120" ref="A323:I332" totalsRowShown="0" headerRowDxfId="38" headerRowBorderDxfId="37" tableBorderDxfId="36" totalsRowBorderDxfId="35">
  <autoFilter ref="A323:I332" xr:uid="{00000000-0009-0000-0100-000013000000}"/>
  <tableColumns count="9">
    <tableColumn id="1" xr3:uid="{00000000-0010-0000-1100-000001000000}" name="DESCRIÇÃO GASTOS" dataDxfId="34"/>
    <tableColumn id="2" xr3:uid="{00000000-0010-0000-1100-000002000000}" name="Coluna1" dataDxfId="33">
      <calculatedColumnFormula>- CUSTEIO</calculatedColumnFormula>
    </tableColumn>
    <tableColumn id="3" xr3:uid="{00000000-0010-0000-1100-000003000000}" name="JANEIRO" dataDxfId="32" dataCellStyle="Moeda"/>
    <tableColumn id="4" xr3:uid="{00000000-0010-0000-1100-000004000000}" name="FEVEREIRO" dataDxfId="31" dataCellStyle="Moeda"/>
    <tableColumn id="5" xr3:uid="{00000000-0010-0000-1100-000005000000}" name="MARÇO" dataDxfId="30" dataCellStyle="Moeda"/>
    <tableColumn id="6" xr3:uid="{00000000-0010-0000-1100-000006000000}" name="ABRIL" dataDxfId="29" dataCellStyle="Moeda"/>
    <tableColumn id="7" xr3:uid="{00000000-0010-0000-1100-000007000000}" name="MAIO" dataDxfId="28" dataCellStyle="Moeda"/>
    <tableColumn id="8" xr3:uid="{00000000-0010-0000-1100-000008000000}" name="JUNHO" dataDxfId="27" dataCellStyle="Moeda"/>
    <tableColumn id="15" xr3:uid="{00000000-0010-0000-1100-00000F000000}" name="TOTAL" dataDxfId="26" dataCellStyle="Moeda">
      <calculatedColumnFormula>SUM(Tabela120[[#This Row],[JANEIRO]:[JUNHO]])</calculatedColumnFormula>
    </tableColumn>
  </tableColumns>
  <tableStyleInfo name="TableStyleMedium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2000000}" name="Tabela1345923" displayName="Tabela1345923" ref="A309:I319" totalsRowShown="0" headerRowDxfId="25" headerRowBorderDxfId="24" tableBorderDxfId="23" totalsRowBorderDxfId="22" headerRowCellStyle="Moeda">
  <autoFilter ref="A309:I319" xr:uid="{00000000-0009-0000-0100-000016000000}"/>
  <tableColumns count="9">
    <tableColumn id="1" xr3:uid="{00000000-0010-0000-1200-000001000000}" name="Funcionários/Terceirizados" dataDxfId="21"/>
    <tableColumn id="16" xr3:uid="{00000000-0010-0000-1200-000010000000}" name="CARGO" dataDxfId="20"/>
    <tableColumn id="3" xr3:uid="{00000000-0010-0000-1200-000003000000}" name="JULHO" dataDxfId="19" dataCellStyle="Moeda"/>
    <tableColumn id="4" xr3:uid="{00000000-0010-0000-1200-000004000000}" name="AGOSTO" dataDxfId="18" dataCellStyle="Moeda"/>
    <tableColumn id="5" xr3:uid="{00000000-0010-0000-1200-000005000000}" name="SETEMBRO" dataDxfId="17" dataCellStyle="Moeda"/>
    <tableColumn id="6" xr3:uid="{00000000-0010-0000-1200-000006000000}" name="OUTUBRO" dataDxfId="16" dataCellStyle="Moeda"/>
    <tableColumn id="7" xr3:uid="{00000000-0010-0000-1200-000007000000}" name="NOVEMBRO" dataDxfId="15" dataCellStyle="Moeda"/>
    <tableColumn id="8" xr3:uid="{00000000-0010-0000-1200-000008000000}" name="DEZEMBRO" dataDxfId="14" dataCellStyle="Moeda"/>
    <tableColumn id="15" xr3:uid="{00000000-0010-0000-1200-00000F000000}" name="TOTAL" dataDxfId="13" dataCellStyle="Moeda">
      <calculatedColumnFormula>SUM(Tabela1345923[[#This Row],[JULHO]:[DEZEMBRO]])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134" displayName="Tabela134" ref="A67:H72" totalsRowShown="0" headerRowDxfId="242" headerRowBorderDxfId="241" tableBorderDxfId="240" totalsRowBorderDxfId="239">
  <autoFilter ref="A67:H72" xr:uid="{00000000-0009-0000-0100-000003000000}"/>
  <tableColumns count="8">
    <tableColumn id="1" xr3:uid="{00000000-0010-0000-0100-000001000000}" name="DESCRIÇÃO GASTOS" dataDxfId="238"/>
    <tableColumn id="3" xr3:uid="{00000000-0010-0000-0100-000003000000}" name="JANEIRO" dataDxfId="237" dataCellStyle="Moeda"/>
    <tableColumn id="4" xr3:uid="{00000000-0010-0000-0100-000004000000}" name="FEVEREIRO" dataDxfId="236" dataCellStyle="Moeda"/>
    <tableColumn id="5" xr3:uid="{00000000-0010-0000-0100-000005000000}" name="MARÇO" dataDxfId="235" dataCellStyle="Moeda"/>
    <tableColumn id="6" xr3:uid="{00000000-0010-0000-0100-000006000000}" name="ABRIL" dataDxfId="234" dataCellStyle="Moeda"/>
    <tableColumn id="7" xr3:uid="{00000000-0010-0000-0100-000007000000}" name="MAIO" dataDxfId="233" dataCellStyle="Moeda"/>
    <tableColumn id="8" xr3:uid="{00000000-0010-0000-0100-000008000000}" name="JUNHO" dataDxfId="232" dataCellStyle="Moeda"/>
    <tableColumn id="15" xr3:uid="{00000000-0010-0000-0100-00000F000000}" name="TOTAL" dataDxfId="231" dataCellStyle="Moeda">
      <calculatedColumnFormula>SUM(Tabela134[[#This Row],[JANEIRO]:[JUNHO]])</calculatedColumnFormula>
    </tableColumn>
  </tableColumns>
  <tableStyleInfo name="TableStyleMedium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3000000}" name="Tabela134822" displayName="Tabela134822" ref="A294:I303" totalsRowShown="0" headerRowDxfId="12" headerRowBorderDxfId="11" tableBorderDxfId="10" totalsRowBorderDxfId="9">
  <autoFilter ref="A294:I303" xr:uid="{00000000-0009-0000-0100-000015000000}"/>
  <tableColumns count="9">
    <tableColumn id="1" xr3:uid="{00000000-0010-0000-1300-000001000000}" name="Funcionários/Terceirizados" dataDxfId="8"/>
    <tableColumn id="17" xr3:uid="{00000000-0010-0000-1300-000011000000}" name="CARGO" dataDxfId="7"/>
    <tableColumn id="3" xr3:uid="{00000000-0010-0000-1300-000003000000}" name="JANEIRO" dataDxfId="6" dataCellStyle="Moeda"/>
    <tableColumn id="4" xr3:uid="{00000000-0010-0000-1300-000004000000}" name="FEVEREIRO" dataDxfId="5" dataCellStyle="Moeda"/>
    <tableColumn id="5" xr3:uid="{00000000-0010-0000-1300-000005000000}" name="MARÇO" dataDxfId="4" dataCellStyle="Moeda"/>
    <tableColumn id="6" xr3:uid="{00000000-0010-0000-1300-000006000000}" name="ABRIL" dataDxfId="3" dataCellStyle="Moeda"/>
    <tableColumn id="7" xr3:uid="{00000000-0010-0000-1300-000007000000}" name="MAIO" dataDxfId="2" dataCellStyle="Moeda"/>
    <tableColumn id="8" xr3:uid="{00000000-0010-0000-1300-000008000000}" name="JUNHO" dataDxfId="1" dataCellStyle="Moeda"/>
    <tableColumn id="15" xr3:uid="{00000000-0010-0000-1300-00000F000000}" name="TOTAL" dataDxfId="0" dataCellStyle="Moeda">
      <calculatedColumnFormula>SUM(Tabela134822[[#This Row],[JANEIRO]:[JUNHO]])</calculatedColumn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1345" displayName="Tabela1345" ref="A79:H85" totalsRowShown="0" headerRowDxfId="230" headerRowBorderDxfId="229" tableBorderDxfId="228" totalsRowBorderDxfId="227" headerRowCellStyle="Moeda">
  <autoFilter ref="A79:H85" xr:uid="{00000000-0009-0000-0100-000004000000}"/>
  <tableColumns count="8">
    <tableColumn id="1" xr3:uid="{00000000-0010-0000-0200-000001000000}" name="DESCRIÇÃO GASTOS" dataDxfId="226"/>
    <tableColumn id="3" xr3:uid="{00000000-0010-0000-0200-000003000000}" name="JULHO" dataDxfId="225" dataCellStyle="Moeda"/>
    <tableColumn id="4" xr3:uid="{00000000-0010-0000-0200-000004000000}" name="AGOSTO" dataDxfId="224" dataCellStyle="Moeda"/>
    <tableColumn id="5" xr3:uid="{00000000-0010-0000-0200-000005000000}" name="SETEMBRO" dataDxfId="223" dataCellStyle="Moeda"/>
    <tableColumn id="6" xr3:uid="{00000000-0010-0000-0200-000006000000}" name="OUTUBRO" dataDxfId="222" dataCellStyle="Moeda"/>
    <tableColumn id="7" xr3:uid="{00000000-0010-0000-0200-000007000000}" name="NOVEMBRO" dataDxfId="221" dataCellStyle="Moeda"/>
    <tableColumn id="8" xr3:uid="{00000000-0010-0000-0200-000008000000}" name="DEZEMBRO" dataDxfId="220" dataCellStyle="Moeda"/>
    <tableColumn id="15" xr3:uid="{00000000-0010-0000-0200-00000F000000}" name="TOTAL" dataDxfId="219" dataCellStyle="Moeda">
      <calculatedColumnFormula>SUM(Tabela1345[[#This Row],[JULHO]:[DEZEMBRO]])</calculatedColumnFormula>
    </tableColumn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1346" displayName="Tabela1346" ref="A125:I134" totalsRowShown="0" headerRowDxfId="218" headerRowBorderDxfId="217" tableBorderDxfId="216" totalsRowBorderDxfId="215">
  <autoFilter ref="A125:I134" xr:uid="{00000000-0009-0000-0100-000005000000}"/>
  <tableColumns count="9">
    <tableColumn id="1" xr3:uid="{00000000-0010-0000-0300-000001000000}" name="Funcionários" dataDxfId="214"/>
    <tableColumn id="16" xr3:uid="{00000000-0010-0000-0300-000010000000}" name="CARGO" dataDxfId="213"/>
    <tableColumn id="3" xr3:uid="{00000000-0010-0000-0300-000003000000}" name="JANEIRO" dataDxfId="212" dataCellStyle="Moeda"/>
    <tableColumn id="4" xr3:uid="{00000000-0010-0000-0300-000004000000}" name="FEVEREIRO" dataDxfId="211" dataCellStyle="Moeda"/>
    <tableColumn id="5" xr3:uid="{00000000-0010-0000-0300-000005000000}" name="MARÇO" dataDxfId="210" dataCellStyle="Moeda"/>
    <tableColumn id="6" xr3:uid="{00000000-0010-0000-0300-000006000000}" name="ABRIL" dataDxfId="209" dataCellStyle="Moeda"/>
    <tableColumn id="7" xr3:uid="{00000000-0010-0000-0300-000007000000}" name="MAIO" dataDxfId="208" dataCellStyle="Moeda"/>
    <tableColumn id="8" xr3:uid="{00000000-0010-0000-0300-000008000000}" name="JUNHO" dataDxfId="207" dataCellStyle="Moeda"/>
    <tableColumn id="15" xr3:uid="{00000000-0010-0000-0300-00000F000000}" name="TOTAL" dataDxfId="206" dataCellStyle="Moeda">
      <calculatedColumnFormula>SUM(Tabela1346[[#This Row],[JANEIRO]:[JUNHO]])</calculatedColumnFormula>
    </tableColumn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a13457" displayName="Tabela13457" ref="A141:I151" totalsRowShown="0" headerRowDxfId="205" headerRowBorderDxfId="204" tableBorderDxfId="203" totalsRowBorderDxfId="202" headerRowCellStyle="Moeda">
  <autoFilter ref="A141:I151" xr:uid="{00000000-0009-0000-0100-000006000000}"/>
  <tableColumns count="9">
    <tableColumn id="1" xr3:uid="{00000000-0010-0000-0400-000001000000}" name="Funcionários" dataDxfId="201"/>
    <tableColumn id="16" xr3:uid="{00000000-0010-0000-0400-000010000000}" name="CARGO" dataDxfId="200"/>
    <tableColumn id="3" xr3:uid="{00000000-0010-0000-0400-000003000000}" name="JULHO" dataDxfId="199" dataCellStyle="Moeda"/>
    <tableColumn id="4" xr3:uid="{00000000-0010-0000-0400-000004000000}" name="AGOSTO" dataDxfId="198" dataCellStyle="Moeda"/>
    <tableColumn id="5" xr3:uid="{00000000-0010-0000-0400-000005000000}" name="SETEMBRO" dataDxfId="197" dataCellStyle="Moeda"/>
    <tableColumn id="6" xr3:uid="{00000000-0010-0000-0400-000006000000}" name="OUTUBRO" dataDxfId="196" dataCellStyle="Moeda"/>
    <tableColumn id="7" xr3:uid="{00000000-0010-0000-0400-000007000000}" name="NOVEMBRO" dataDxfId="195" dataCellStyle="Moeda"/>
    <tableColumn id="8" xr3:uid="{00000000-0010-0000-0400-000008000000}" name="DEZEMBRO" dataDxfId="194" dataCellStyle="Moeda"/>
    <tableColumn id="15" xr3:uid="{00000000-0010-0000-0400-00000F000000}" name="TOTAL" dataDxfId="193" dataCellStyle="Moeda">
      <calculatedColumnFormula>SUM(Tabela13457[[#This Row],[JULHO]:[DEZEMBRO]])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a1348" displayName="Tabela1348" ref="A93:I102" totalsRowShown="0" headerRowDxfId="192" headerRowBorderDxfId="191" tableBorderDxfId="190" totalsRowBorderDxfId="189">
  <autoFilter ref="A93:I102" xr:uid="{00000000-0009-0000-0100-000007000000}"/>
  <tableColumns count="9">
    <tableColumn id="1" xr3:uid="{00000000-0010-0000-0500-000001000000}" name="Funcionários/Terceirizados" dataDxfId="188"/>
    <tableColumn id="17" xr3:uid="{00000000-0010-0000-0500-000011000000}" name="CARGO" dataDxfId="187"/>
    <tableColumn id="3" xr3:uid="{00000000-0010-0000-0500-000003000000}" name="JANEIRO" dataDxfId="186" dataCellStyle="Moeda"/>
    <tableColumn id="4" xr3:uid="{00000000-0010-0000-0500-000004000000}" name="FEVEREIRO" dataDxfId="185" dataCellStyle="Moeda"/>
    <tableColumn id="5" xr3:uid="{00000000-0010-0000-0500-000005000000}" name="MARÇO" dataDxfId="184" dataCellStyle="Moeda"/>
    <tableColumn id="6" xr3:uid="{00000000-0010-0000-0500-000006000000}" name="ABRIL" dataDxfId="183" dataCellStyle="Moeda"/>
    <tableColumn id="7" xr3:uid="{00000000-0010-0000-0500-000007000000}" name="MAIO" dataDxfId="182" dataCellStyle="Moeda"/>
    <tableColumn id="8" xr3:uid="{00000000-0010-0000-0500-000008000000}" name="JUNHO" dataDxfId="181" dataCellStyle="Moeda"/>
    <tableColumn id="15" xr3:uid="{00000000-0010-0000-0500-00000F000000}" name="TOTAL" dataDxfId="180" dataCellStyle="Moeda">
      <calculatedColumnFormula>SUM(Tabela1348[[#This Row],[JANEIRO]:[JUNHO]])</calculatedColumnFormula>
    </tableColumn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ela13459" displayName="Tabela13459" ref="A109:I119" totalsRowShown="0" headerRowDxfId="179" headerRowBorderDxfId="178" tableBorderDxfId="177" totalsRowBorderDxfId="176" headerRowCellStyle="Moeda">
  <autoFilter ref="A109:I119" xr:uid="{00000000-0009-0000-0100-000008000000}"/>
  <tableColumns count="9">
    <tableColumn id="1" xr3:uid="{00000000-0010-0000-0600-000001000000}" name="Funcionários/Terceirizados" dataDxfId="175"/>
    <tableColumn id="16" xr3:uid="{00000000-0010-0000-0600-000010000000}" name="CARGO" dataDxfId="174"/>
    <tableColumn id="3" xr3:uid="{00000000-0010-0000-0600-000003000000}" name="JULHO" dataDxfId="173" dataCellStyle="Moeda"/>
    <tableColumn id="4" xr3:uid="{00000000-0010-0000-0600-000004000000}" name="AGOSTO" dataDxfId="172" dataCellStyle="Moeda"/>
    <tableColumn id="5" xr3:uid="{00000000-0010-0000-0600-000005000000}" name="SETEMBRO" dataDxfId="171" dataCellStyle="Moeda"/>
    <tableColumn id="6" xr3:uid="{00000000-0010-0000-0600-000006000000}" name="OUTUBRO" dataDxfId="170" dataCellStyle="Moeda"/>
    <tableColumn id="7" xr3:uid="{00000000-0010-0000-0600-000007000000}" name="NOVEMBRO" dataDxfId="169" dataCellStyle="Moeda"/>
    <tableColumn id="8" xr3:uid="{00000000-0010-0000-0600-000008000000}" name="DEZEMBRO" dataDxfId="168" dataCellStyle="Moeda"/>
    <tableColumn id="15" xr3:uid="{00000000-0010-0000-0600-00000F000000}" name="TOTAL" dataDxfId="167" dataCellStyle="Moeda">
      <calculatedColumnFormula>SUM(Tabela13459[[#This Row],[JULHO]:[DEZEMBRO]])</calculatedColumnFormula>
    </tableColumn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ela13410" displayName="Tabela13410" ref="A159:I168" totalsRowShown="0" headerRowDxfId="166" headerRowBorderDxfId="165" tableBorderDxfId="164" totalsRowBorderDxfId="163">
  <autoFilter ref="A159:I168" xr:uid="{00000000-0009-0000-0100-000009000000}"/>
  <tableColumns count="9">
    <tableColumn id="1" xr3:uid="{00000000-0010-0000-0700-000001000000}" name="Funcionários" dataDxfId="162"/>
    <tableColumn id="16" xr3:uid="{00000000-0010-0000-0700-000010000000}" name="CARGO" dataDxfId="161"/>
    <tableColumn id="3" xr3:uid="{00000000-0010-0000-0700-000003000000}" name="JANEIRO" dataDxfId="160" dataCellStyle="Moeda"/>
    <tableColumn id="4" xr3:uid="{00000000-0010-0000-0700-000004000000}" name="FEVEREIRO" dataDxfId="159" dataCellStyle="Moeda"/>
    <tableColumn id="5" xr3:uid="{00000000-0010-0000-0700-000005000000}" name="MARÇO" dataDxfId="158" dataCellStyle="Moeda"/>
    <tableColumn id="6" xr3:uid="{00000000-0010-0000-0700-000006000000}" name="ABRIL" dataDxfId="157" dataCellStyle="Moeda"/>
    <tableColumn id="7" xr3:uid="{00000000-0010-0000-0700-000007000000}" name="MAIO" dataDxfId="156" dataCellStyle="Moeda"/>
    <tableColumn id="8" xr3:uid="{00000000-0010-0000-0700-000008000000}" name="JUNHO" dataDxfId="155" dataCellStyle="Moeda"/>
    <tableColumn id="15" xr3:uid="{00000000-0010-0000-0700-00000F000000}" name="TOTAL" dataDxfId="154" dataCellStyle="Moeda">
      <calculatedColumnFormula>SUM(Tabela13410[[#This Row],[JANEIRO]:[JUNHO]])</calculatedColumnFormula>
    </tableColumn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ela134511" displayName="Tabela134511" ref="A175:I185" totalsRowShown="0" headerRowDxfId="153" headerRowBorderDxfId="152" tableBorderDxfId="151" totalsRowBorderDxfId="150" headerRowCellStyle="Moeda">
  <autoFilter ref="A175:I185" xr:uid="{00000000-0009-0000-0100-00000A000000}"/>
  <tableColumns count="9">
    <tableColumn id="1" xr3:uid="{00000000-0010-0000-0800-000001000000}" name="Funcionários" dataDxfId="149"/>
    <tableColumn id="16" xr3:uid="{00000000-0010-0000-0800-000010000000}" name="CARGO" dataDxfId="148"/>
    <tableColumn id="3" xr3:uid="{00000000-0010-0000-0800-000003000000}" name="JULHO" dataDxfId="147" dataCellStyle="Moeda">
      <calculatedColumnFormula>SUM(B168:B175)</calculatedColumnFormula>
    </tableColumn>
    <tableColumn id="4" xr3:uid="{00000000-0010-0000-0800-000004000000}" name="AGOSTO" dataDxfId="146" dataCellStyle="Moeda"/>
    <tableColumn id="5" xr3:uid="{00000000-0010-0000-0800-000005000000}" name="SETEMBRO" dataDxfId="145" dataCellStyle="Moeda"/>
    <tableColumn id="6" xr3:uid="{00000000-0010-0000-0800-000006000000}" name="OUTUBRO" dataDxfId="144" dataCellStyle="Moeda"/>
    <tableColumn id="7" xr3:uid="{00000000-0010-0000-0800-000007000000}" name="NOVEMBRO" dataDxfId="143" dataCellStyle="Moeda"/>
    <tableColumn id="8" xr3:uid="{00000000-0010-0000-0800-000008000000}" name="DEZEMBRO" dataDxfId="142" dataCellStyle="Moeda"/>
    <tableColumn id="15" xr3:uid="{00000000-0010-0000-0800-00000F000000}" name="TOTAL" dataDxfId="141" dataCellStyle="Moeda">
      <calculatedColumnFormula>SUM(Tabela134511[[#This Row],[JULHO]:[DEZEMBRO]])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4"/>
  <sheetViews>
    <sheetView tabSelected="1" topLeftCell="A288" workbookViewId="0">
      <selection activeCell="K332" sqref="K332"/>
    </sheetView>
  </sheetViews>
  <sheetFormatPr defaultRowHeight="15" x14ac:dyDescent="0.25"/>
  <cols>
    <col min="1" max="1" width="37.7109375" customWidth="1"/>
    <col min="2" max="2" width="13" style="28" customWidth="1"/>
    <col min="3" max="4" width="12.7109375" style="28" customWidth="1"/>
    <col min="5" max="5" width="12.85546875" style="28" customWidth="1"/>
    <col min="6" max="7" width="12.5703125" style="28" customWidth="1"/>
    <col min="8" max="8" width="14.85546875" style="28" bestFit="1" customWidth="1"/>
    <col min="9" max="9" width="13.42578125" customWidth="1"/>
    <col min="10" max="10" width="12.140625" bestFit="1" customWidth="1"/>
    <col min="11" max="11" width="15" bestFit="1" customWidth="1"/>
    <col min="12" max="12" width="13.85546875" bestFit="1" customWidth="1"/>
    <col min="13" max="13" width="15.42578125" customWidth="1"/>
    <col min="14" max="14" width="13.28515625" bestFit="1" customWidth="1"/>
  </cols>
  <sheetData>
    <row r="1" spans="1:15" x14ac:dyDescent="0.25">
      <c r="A1" s="96" t="s">
        <v>52</v>
      </c>
      <c r="B1" s="96"/>
      <c r="C1" s="96"/>
      <c r="D1" s="96"/>
      <c r="E1" s="96"/>
      <c r="F1" s="96"/>
      <c r="G1" s="96"/>
      <c r="H1" s="96"/>
    </row>
    <row r="2" spans="1:15" x14ac:dyDescent="0.25">
      <c r="A2" s="96" t="s">
        <v>73</v>
      </c>
      <c r="B2" s="96"/>
      <c r="C2" s="96"/>
      <c r="D2" s="96"/>
      <c r="E2" s="96"/>
      <c r="F2" s="96"/>
      <c r="G2" s="96"/>
      <c r="H2" s="96"/>
    </row>
    <row r="3" spans="1:15" ht="4.5" customHeight="1" x14ac:dyDescent="0.25">
      <c r="A3" s="96"/>
      <c r="B3" s="96"/>
      <c r="C3" s="96"/>
      <c r="D3" s="96"/>
      <c r="E3" s="96"/>
      <c r="F3" s="96"/>
      <c r="G3" s="96"/>
      <c r="H3" s="96"/>
    </row>
    <row r="4" spans="1:15" x14ac:dyDescent="0.25">
      <c r="A4" s="98" t="s">
        <v>63</v>
      </c>
      <c r="B4" s="98"/>
      <c r="C4" s="98"/>
      <c r="D4" s="98"/>
      <c r="E4" s="98"/>
      <c r="F4" s="98"/>
      <c r="G4" s="98"/>
      <c r="H4" s="98"/>
      <c r="I4" s="98"/>
    </row>
    <row r="5" spans="1:15" x14ac:dyDescent="0.25">
      <c r="A5" s="96" t="s">
        <v>72</v>
      </c>
      <c r="B5" s="96"/>
      <c r="C5" s="96"/>
      <c r="D5" s="96"/>
      <c r="E5" s="96"/>
      <c r="F5" s="96"/>
      <c r="G5" s="96"/>
      <c r="H5" s="96"/>
    </row>
    <row r="6" spans="1:15" ht="3" customHeight="1" x14ac:dyDescent="0.25">
      <c r="A6" s="96"/>
      <c r="B6" s="96"/>
      <c r="C6" s="96"/>
      <c r="D6" s="96"/>
      <c r="E6" s="96"/>
      <c r="F6" s="96"/>
      <c r="G6" s="96"/>
      <c r="H6" s="96"/>
    </row>
    <row r="7" spans="1:15" x14ac:dyDescent="0.25">
      <c r="A7" s="96" t="s">
        <v>18</v>
      </c>
      <c r="B7" s="96"/>
      <c r="C7" s="96"/>
      <c r="D7" s="96"/>
      <c r="E7" s="96"/>
      <c r="F7" s="96"/>
      <c r="G7" s="96"/>
      <c r="H7" s="96"/>
    </row>
    <row r="8" spans="1:15" ht="3" customHeight="1" x14ac:dyDescent="0.25">
      <c r="A8" s="96"/>
      <c r="B8" s="96"/>
      <c r="C8" s="96"/>
      <c r="D8" s="96"/>
      <c r="E8" s="96"/>
      <c r="F8" s="96"/>
      <c r="G8" s="96"/>
      <c r="H8" s="96"/>
    </row>
    <row r="9" spans="1:15" ht="33" customHeight="1" x14ac:dyDescent="0.25">
      <c r="A9" s="97" t="s">
        <v>51</v>
      </c>
      <c r="B9" s="97"/>
      <c r="C9" s="97"/>
      <c r="D9" s="97"/>
      <c r="E9" s="97"/>
      <c r="F9" s="97"/>
      <c r="G9" s="97"/>
      <c r="H9" s="97"/>
      <c r="I9" s="63"/>
    </row>
    <row r="10" spans="1:15" ht="3" customHeight="1" x14ac:dyDescent="0.25">
      <c r="A10" s="32"/>
      <c r="B10" s="32"/>
      <c r="C10" s="32"/>
      <c r="D10" s="32"/>
      <c r="E10" s="32"/>
      <c r="F10" s="32"/>
      <c r="G10" s="32"/>
      <c r="H10" s="32"/>
    </row>
    <row r="11" spans="1:15" s="6" customFormat="1" ht="19.5" thickBot="1" x14ac:dyDescent="0.35">
      <c r="A11" s="37" t="s">
        <v>17</v>
      </c>
      <c r="B11" s="12" t="s">
        <v>0</v>
      </c>
      <c r="C11" s="12" t="s">
        <v>1</v>
      </c>
      <c r="D11" s="12" t="s">
        <v>2</v>
      </c>
      <c r="E11" s="12" t="s">
        <v>3</v>
      </c>
      <c r="F11" s="12" t="s">
        <v>4</v>
      </c>
      <c r="G11" s="12" t="s">
        <v>5</v>
      </c>
      <c r="H11" s="13" t="s">
        <v>16</v>
      </c>
    </row>
    <row r="12" spans="1:15" ht="15" customHeight="1" x14ac:dyDescent="0.25">
      <c r="A12" s="38" t="s">
        <v>25</v>
      </c>
      <c r="B12" s="23">
        <v>0</v>
      </c>
      <c r="C12" s="23">
        <v>0</v>
      </c>
      <c r="D12" s="23">
        <v>0</v>
      </c>
      <c r="E12" s="23">
        <v>0</v>
      </c>
      <c r="F12" s="23">
        <v>3650</v>
      </c>
      <c r="G12" s="23">
        <v>3650</v>
      </c>
      <c r="H12" s="15">
        <f>SUM(Tabela13[[#This Row],[JANEIRO]:[JUNHO]])</f>
        <v>7300</v>
      </c>
      <c r="J12" s="93"/>
    </row>
    <row r="13" spans="1:15" ht="15" customHeight="1" x14ac:dyDescent="0.25">
      <c r="A13" s="38" t="s">
        <v>23</v>
      </c>
      <c r="B13" s="36"/>
      <c r="C13" s="14"/>
      <c r="D13" s="14"/>
      <c r="E13" s="14"/>
      <c r="F13" s="14"/>
      <c r="G13" s="14"/>
      <c r="H13" s="16">
        <f>SUM(Tabela13[[#This Row],[JANEIRO]:[JUNHO]])</f>
        <v>0</v>
      </c>
      <c r="K13" s="76"/>
    </row>
    <row r="14" spans="1:15" ht="15" customHeight="1" thickBot="1" x14ac:dyDescent="0.3">
      <c r="A14" s="38" t="s">
        <v>24</v>
      </c>
      <c r="B14" s="36"/>
      <c r="C14" s="14"/>
      <c r="D14" s="14"/>
      <c r="E14" s="14"/>
      <c r="F14" s="14"/>
      <c r="G14" s="14"/>
      <c r="H14" s="16">
        <f>SUM(Tabela13[[#This Row],[JANEIRO]:[JUNHO]])</f>
        <v>0</v>
      </c>
    </row>
    <row r="15" spans="1:15" s="47" customFormat="1" ht="16.5" thickBot="1" x14ac:dyDescent="0.3">
      <c r="A15" s="44" t="s">
        <v>31</v>
      </c>
      <c r="B15" s="45">
        <f t="shared" ref="B15:G15" si="0">SUM(B12:B14)</f>
        <v>0</v>
      </c>
      <c r="C15" s="45">
        <f t="shared" si="0"/>
        <v>0</v>
      </c>
      <c r="D15" s="45">
        <f t="shared" si="0"/>
        <v>0</v>
      </c>
      <c r="E15" s="45">
        <f t="shared" si="0"/>
        <v>0</v>
      </c>
      <c r="F15" s="45">
        <f t="shared" si="0"/>
        <v>3650</v>
      </c>
      <c r="G15" s="45">
        <f t="shared" si="0"/>
        <v>3650</v>
      </c>
      <c r="H15" s="46">
        <f>SUM(Tabela13[[#This Row],[JANEIRO]:[JUNHO]])</f>
        <v>7300</v>
      </c>
      <c r="L15" s="87"/>
      <c r="M15" s="88"/>
      <c r="N15" s="89"/>
      <c r="O15" s="88"/>
    </row>
    <row r="16" spans="1:15" ht="6" customHeight="1" x14ac:dyDescent="0.25">
      <c r="L16" s="76"/>
      <c r="M16" s="76"/>
    </row>
    <row r="17" spans="1:8" x14ac:dyDescent="0.25">
      <c r="A17" s="96" t="s">
        <v>74</v>
      </c>
      <c r="B17" s="96"/>
      <c r="C17" s="96"/>
      <c r="D17" s="96"/>
      <c r="E17" s="96"/>
      <c r="F17" s="96"/>
      <c r="G17" s="96"/>
      <c r="H17" s="96"/>
    </row>
    <row r="18" spans="1:8" ht="6" customHeight="1" x14ac:dyDescent="0.25">
      <c r="A18" s="96"/>
      <c r="B18" s="96"/>
      <c r="C18" s="96"/>
      <c r="D18" s="96"/>
      <c r="E18" s="96"/>
      <c r="F18" s="96"/>
      <c r="G18" s="96"/>
      <c r="H18" s="96"/>
    </row>
    <row r="19" spans="1:8" x14ac:dyDescent="0.25">
      <c r="A19" s="96" t="s">
        <v>18</v>
      </c>
      <c r="B19" s="96"/>
      <c r="C19" s="96"/>
      <c r="D19" s="96"/>
      <c r="E19" s="96"/>
      <c r="F19" s="96"/>
      <c r="G19" s="96"/>
      <c r="H19" s="96"/>
    </row>
    <row r="20" spans="1:8" ht="7.5" customHeight="1" x14ac:dyDescent="0.25">
      <c r="A20" s="96"/>
      <c r="B20" s="96"/>
      <c r="C20" s="96"/>
      <c r="D20" s="96"/>
      <c r="E20" s="96"/>
      <c r="F20" s="96"/>
      <c r="G20" s="96"/>
      <c r="H20" s="96"/>
    </row>
    <row r="21" spans="1:8" ht="30" customHeight="1" thickBot="1" x14ac:dyDescent="0.35">
      <c r="A21" s="33" t="s">
        <v>17</v>
      </c>
      <c r="B21" s="21" t="s">
        <v>6</v>
      </c>
      <c r="C21" s="21" t="s">
        <v>7</v>
      </c>
      <c r="D21" s="21" t="s">
        <v>8</v>
      </c>
      <c r="E21" s="21" t="s">
        <v>9</v>
      </c>
      <c r="F21" s="21" t="s">
        <v>10</v>
      </c>
      <c r="G21" s="21" t="s">
        <v>11</v>
      </c>
      <c r="H21" s="41" t="s">
        <v>16</v>
      </c>
    </row>
    <row r="22" spans="1:8" ht="15" customHeight="1" x14ac:dyDescent="0.25">
      <c r="A22" s="39" t="s">
        <v>25</v>
      </c>
      <c r="B22" s="23">
        <v>3650</v>
      </c>
      <c r="C22" s="23">
        <v>3650</v>
      </c>
      <c r="D22" s="23">
        <v>3650</v>
      </c>
      <c r="E22" s="23">
        <v>3650</v>
      </c>
      <c r="F22" s="23">
        <v>3650</v>
      </c>
      <c r="G22" s="23">
        <v>3650</v>
      </c>
      <c r="H22" s="92">
        <f>SUM(B22:G22)</f>
        <v>21900</v>
      </c>
    </row>
    <row r="23" spans="1:8" ht="15" customHeight="1" x14ac:dyDescent="0.25">
      <c r="A23" s="40" t="s">
        <v>23</v>
      </c>
      <c r="B23" s="14"/>
      <c r="C23" s="14"/>
      <c r="D23" s="14"/>
      <c r="E23" s="14"/>
      <c r="F23" s="14"/>
      <c r="G23" s="25"/>
      <c r="H23" s="80">
        <f t="shared" ref="H23:H25" si="1">SUM(B23:G23)</f>
        <v>0</v>
      </c>
    </row>
    <row r="24" spans="1:8" ht="15" customHeight="1" thickBot="1" x14ac:dyDescent="0.3">
      <c r="A24" s="39" t="s">
        <v>24</v>
      </c>
      <c r="B24" s="23"/>
      <c r="C24" s="23"/>
      <c r="D24" s="23"/>
      <c r="E24" s="23"/>
      <c r="F24" s="23"/>
      <c r="G24" s="24"/>
      <c r="H24" s="30">
        <f t="shared" si="1"/>
        <v>0</v>
      </c>
    </row>
    <row r="25" spans="1:8" ht="16.5" thickBot="1" x14ac:dyDescent="0.3">
      <c r="A25" s="43" t="s">
        <v>32</v>
      </c>
      <c r="B25" s="26">
        <f t="shared" ref="B25:G25" si="2">SUM(B22:B24)</f>
        <v>3650</v>
      </c>
      <c r="C25" s="26">
        <f t="shared" si="2"/>
        <v>3650</v>
      </c>
      <c r="D25" s="26">
        <f t="shared" si="2"/>
        <v>3650</v>
      </c>
      <c r="E25" s="26">
        <f t="shared" si="2"/>
        <v>3650</v>
      </c>
      <c r="F25" s="26">
        <f t="shared" si="2"/>
        <v>3650</v>
      </c>
      <c r="G25" s="27">
        <f t="shared" si="2"/>
        <v>3650</v>
      </c>
      <c r="H25" s="31">
        <f t="shared" si="1"/>
        <v>21900</v>
      </c>
    </row>
    <row r="26" spans="1:8" ht="15.75" x14ac:dyDescent="0.25">
      <c r="A26" s="43" t="s">
        <v>33</v>
      </c>
      <c r="B26" s="26">
        <f t="shared" ref="B26:H26" si="3">B15+B25</f>
        <v>3650</v>
      </c>
      <c r="C26" s="26">
        <f t="shared" si="3"/>
        <v>3650</v>
      </c>
      <c r="D26" s="26">
        <f t="shared" si="3"/>
        <v>3650</v>
      </c>
      <c r="E26" s="26">
        <f t="shared" si="3"/>
        <v>3650</v>
      </c>
      <c r="F26" s="26">
        <f t="shared" si="3"/>
        <v>7300</v>
      </c>
      <c r="G26" s="26">
        <f t="shared" si="3"/>
        <v>7300</v>
      </c>
      <c r="H26" s="26">
        <f t="shared" si="3"/>
        <v>29200</v>
      </c>
    </row>
    <row r="27" spans="1:8" ht="15.75" hidden="1" x14ac:dyDescent="0.25">
      <c r="A27" s="48"/>
      <c r="B27" s="49"/>
      <c r="C27" s="49"/>
      <c r="D27" s="49"/>
      <c r="E27" s="49"/>
      <c r="F27" s="49"/>
      <c r="G27" s="49"/>
      <c r="H27" s="49"/>
    </row>
    <row r="28" spans="1:8" hidden="1" x14ac:dyDescent="0.25">
      <c r="A28" s="96" t="s">
        <v>20</v>
      </c>
      <c r="B28" s="96"/>
      <c r="C28" s="96"/>
      <c r="D28" s="96"/>
      <c r="E28" s="96"/>
      <c r="F28" s="96"/>
      <c r="G28" s="96"/>
      <c r="H28" s="96"/>
    </row>
    <row r="29" spans="1:8" hidden="1" x14ac:dyDescent="0.25">
      <c r="A29" s="96"/>
      <c r="B29" s="96"/>
      <c r="C29" s="96"/>
      <c r="D29" s="96"/>
      <c r="E29" s="96"/>
      <c r="F29" s="96"/>
      <c r="G29" s="96"/>
      <c r="H29" s="96"/>
    </row>
    <row r="30" spans="1:8" hidden="1" x14ac:dyDescent="0.25">
      <c r="A30" s="96" t="s">
        <v>22</v>
      </c>
      <c r="B30" s="96"/>
      <c r="C30" s="96"/>
      <c r="D30" s="96"/>
      <c r="E30" s="96"/>
      <c r="F30" s="96"/>
      <c r="G30" s="96"/>
      <c r="H30" s="96"/>
    </row>
    <row r="31" spans="1:8" hidden="1" x14ac:dyDescent="0.25">
      <c r="A31" s="96"/>
      <c r="B31" s="96"/>
      <c r="C31" s="96"/>
      <c r="D31" s="96"/>
      <c r="E31" s="96"/>
      <c r="F31" s="96"/>
      <c r="G31" s="96"/>
      <c r="H31" s="96"/>
    </row>
    <row r="32" spans="1:8" ht="19.5" hidden="1" thickBot="1" x14ac:dyDescent="0.35">
      <c r="A32" s="5" t="s">
        <v>17</v>
      </c>
      <c r="B32" s="12" t="s">
        <v>0</v>
      </c>
      <c r="C32" s="12" t="s">
        <v>1</v>
      </c>
      <c r="D32" s="12" t="s">
        <v>2</v>
      </c>
      <c r="E32" s="12" t="s">
        <v>3</v>
      </c>
      <c r="F32" s="12" t="s">
        <v>4</v>
      </c>
      <c r="G32" s="12" t="s">
        <v>5</v>
      </c>
      <c r="H32" s="13" t="s">
        <v>16</v>
      </c>
    </row>
    <row r="33" spans="1:8" hidden="1" x14ac:dyDescent="0.25">
      <c r="A33" s="1"/>
      <c r="B33" s="14"/>
      <c r="C33" s="14"/>
      <c r="D33" s="14"/>
      <c r="E33" s="14"/>
      <c r="F33" s="14"/>
      <c r="G33" s="14"/>
      <c r="H33" s="15">
        <f>SUM(Tabela13416[[#This Row],[JANEIRO]:[JUNHO]])</f>
        <v>0</v>
      </c>
    </row>
    <row r="34" spans="1:8" hidden="1" x14ac:dyDescent="0.25">
      <c r="A34" s="1"/>
      <c r="B34" s="14"/>
      <c r="C34" s="14"/>
      <c r="D34" s="14"/>
      <c r="E34" s="14"/>
      <c r="F34" s="14"/>
      <c r="G34" s="14"/>
      <c r="H34" s="16">
        <f>SUM(Tabela13416[[#This Row],[JANEIRO]:[JUNHO]])</f>
        <v>0</v>
      </c>
    </row>
    <row r="35" spans="1:8" hidden="1" x14ac:dyDescent="0.25">
      <c r="A35" s="2"/>
      <c r="B35" s="14"/>
      <c r="C35" s="14"/>
      <c r="D35" s="14"/>
      <c r="E35" s="14"/>
      <c r="F35" s="14"/>
      <c r="G35" s="14"/>
      <c r="H35" s="16">
        <f>SUM(Tabela13416[[#This Row],[JANEIRO]:[JUNHO]])</f>
        <v>0</v>
      </c>
    </row>
    <row r="36" spans="1:8" hidden="1" x14ac:dyDescent="0.25">
      <c r="A36" s="3"/>
      <c r="B36" s="14"/>
      <c r="C36" s="14"/>
      <c r="D36" s="14"/>
      <c r="E36" s="14"/>
      <c r="F36" s="14"/>
      <c r="G36" s="14"/>
      <c r="H36" s="16">
        <f>SUM(Tabela13416[[#This Row],[JANEIRO]:[JUNHO]])</f>
        <v>0</v>
      </c>
    </row>
    <row r="37" spans="1:8" hidden="1" x14ac:dyDescent="0.25">
      <c r="A37" s="2"/>
      <c r="B37" s="14"/>
      <c r="C37" s="14"/>
      <c r="D37" s="14"/>
      <c r="E37" s="14"/>
      <c r="F37" s="14"/>
      <c r="G37" s="14"/>
      <c r="H37" s="16">
        <f>SUM(Tabela13416[[#This Row],[JANEIRO]:[JUNHO]])</f>
        <v>0</v>
      </c>
    </row>
    <row r="38" spans="1:8" hidden="1" x14ac:dyDescent="0.25">
      <c r="A38" s="2"/>
      <c r="B38" s="14"/>
      <c r="C38" s="14"/>
      <c r="D38" s="14"/>
      <c r="E38" s="14"/>
      <c r="F38" s="14"/>
      <c r="G38" s="14"/>
      <c r="H38" s="16">
        <f>SUM(Tabela13416[[#This Row],[JANEIRO]:[JUNHO]])</f>
        <v>0</v>
      </c>
    </row>
    <row r="39" spans="1:8" hidden="1" x14ac:dyDescent="0.25">
      <c r="A39" s="2"/>
      <c r="B39" s="14"/>
      <c r="C39" s="14"/>
      <c r="D39" s="14"/>
      <c r="E39" s="14"/>
      <c r="F39" s="14"/>
      <c r="G39" s="14"/>
      <c r="H39" s="16">
        <f>SUM(Tabela13416[[#This Row],[JANEIRO]:[JUNHO]])</f>
        <v>0</v>
      </c>
    </row>
    <row r="40" spans="1:8" ht="15.75" hidden="1" thickBot="1" x14ac:dyDescent="0.3">
      <c r="A40" s="7"/>
      <c r="B40" s="17"/>
      <c r="C40" s="17"/>
      <c r="D40" s="17"/>
      <c r="E40" s="17"/>
      <c r="F40" s="17"/>
      <c r="G40" s="17"/>
      <c r="H40" s="18">
        <f>SUM(Tabela13416[[#This Row],[JANEIRO]:[JUNHO]])</f>
        <v>0</v>
      </c>
    </row>
    <row r="41" spans="1:8" s="47" customFormat="1" ht="16.5" hidden="1" thickBot="1" x14ac:dyDescent="0.3">
      <c r="A41" s="44" t="s">
        <v>31</v>
      </c>
      <c r="B41" s="45">
        <f t="shared" ref="B41" si="4">SUM(B33:B40)</f>
        <v>0</v>
      </c>
      <c r="C41" s="45">
        <f t="shared" ref="C41" si="5">SUM(C33:C40)</f>
        <v>0</v>
      </c>
      <c r="D41" s="45">
        <f t="shared" ref="D41" si="6">SUM(D33:D40)</f>
        <v>0</v>
      </c>
      <c r="E41" s="45">
        <f t="shared" ref="E41" si="7">SUM(E33:E40)</f>
        <v>0</v>
      </c>
      <c r="F41" s="45">
        <f t="shared" ref="F41" si="8">SUM(F33:F40)</f>
        <v>0</v>
      </c>
      <c r="G41" s="45">
        <f t="shared" ref="G41" si="9">SUM(G33:G40)</f>
        <v>0</v>
      </c>
      <c r="H41" s="46">
        <f>SUM(Tabela13416[[#This Row],[JANEIRO]:[JUNHO]])</f>
        <v>0</v>
      </c>
    </row>
    <row r="42" spans="1:8" hidden="1" x14ac:dyDescent="0.25"/>
    <row r="43" spans="1:8" hidden="1" x14ac:dyDescent="0.25"/>
    <row r="44" spans="1:8" hidden="1" x14ac:dyDescent="0.25">
      <c r="A44" s="96" t="s">
        <v>21</v>
      </c>
      <c r="B44" s="96"/>
      <c r="C44" s="96"/>
      <c r="D44" s="96"/>
      <c r="E44" s="96"/>
      <c r="F44" s="96"/>
      <c r="G44" s="96"/>
      <c r="H44" s="96"/>
    </row>
    <row r="45" spans="1:8" hidden="1" x14ac:dyDescent="0.25">
      <c r="A45" s="96"/>
      <c r="B45" s="96"/>
      <c r="C45" s="96"/>
      <c r="D45" s="96"/>
      <c r="E45" s="96"/>
      <c r="F45" s="96"/>
      <c r="G45" s="96"/>
      <c r="H45" s="96"/>
    </row>
    <row r="46" spans="1:8" hidden="1" x14ac:dyDescent="0.25">
      <c r="A46" s="96" t="s">
        <v>22</v>
      </c>
      <c r="B46" s="96"/>
      <c r="C46" s="96"/>
      <c r="D46" s="96"/>
      <c r="E46" s="96"/>
      <c r="F46" s="96"/>
      <c r="G46" s="96"/>
      <c r="H46" s="96"/>
    </row>
    <row r="47" spans="1:8" hidden="1" x14ac:dyDescent="0.25">
      <c r="A47" s="96"/>
      <c r="B47" s="96"/>
      <c r="C47" s="96"/>
      <c r="D47" s="96"/>
      <c r="E47" s="96"/>
      <c r="F47" s="96"/>
      <c r="G47" s="96"/>
      <c r="H47" s="96"/>
    </row>
    <row r="48" spans="1:8" ht="19.5" hidden="1" thickBot="1" x14ac:dyDescent="0.35">
      <c r="A48" s="33" t="s">
        <v>17</v>
      </c>
      <c r="B48" s="21" t="s">
        <v>6</v>
      </c>
      <c r="C48" s="21" t="s">
        <v>7</v>
      </c>
      <c r="D48" s="21" t="s">
        <v>8</v>
      </c>
      <c r="E48" s="21" t="s">
        <v>9</v>
      </c>
      <c r="F48" s="21" t="s">
        <v>10</v>
      </c>
      <c r="G48" s="21" t="s">
        <v>11</v>
      </c>
      <c r="H48" s="22" t="s">
        <v>16</v>
      </c>
    </row>
    <row r="49" spans="1:9" hidden="1" x14ac:dyDescent="0.25">
      <c r="A49" s="1"/>
      <c r="B49" s="14"/>
      <c r="C49" s="14"/>
      <c r="D49" s="14"/>
      <c r="E49" s="14"/>
      <c r="F49" s="14"/>
      <c r="G49" s="14"/>
      <c r="H49" s="15">
        <f>SUM(Tabela134517[[#This Row],[JULHO]:[DEZEMBRO]])</f>
        <v>0</v>
      </c>
    </row>
    <row r="50" spans="1:9" hidden="1" x14ac:dyDescent="0.25">
      <c r="A50" s="1"/>
      <c r="B50" s="14"/>
      <c r="C50" s="14"/>
      <c r="D50" s="14"/>
      <c r="E50" s="14"/>
      <c r="F50" s="14"/>
      <c r="G50" s="14"/>
      <c r="H50" s="16">
        <f>SUM(Tabela134517[[#This Row],[JULHO]:[DEZEMBRO]])</f>
        <v>0</v>
      </c>
    </row>
    <row r="51" spans="1:9" hidden="1" x14ac:dyDescent="0.25">
      <c r="A51" s="2"/>
      <c r="B51" s="14"/>
      <c r="C51" s="14"/>
      <c r="D51" s="14"/>
      <c r="E51" s="14"/>
      <c r="F51" s="14"/>
      <c r="G51" s="14"/>
      <c r="H51" s="16">
        <f>SUM(Tabela134517[[#This Row],[JULHO]:[DEZEMBRO]])</f>
        <v>0</v>
      </c>
    </row>
    <row r="52" spans="1:9" hidden="1" x14ac:dyDescent="0.25">
      <c r="A52" s="3"/>
      <c r="B52" s="14"/>
      <c r="C52" s="14"/>
      <c r="D52" s="14"/>
      <c r="E52" s="14"/>
      <c r="F52" s="14"/>
      <c r="G52" s="14"/>
      <c r="H52" s="16">
        <f>SUM(Tabela134517[[#This Row],[JULHO]:[DEZEMBRO]])</f>
        <v>0</v>
      </c>
    </row>
    <row r="53" spans="1:9" hidden="1" x14ac:dyDescent="0.25">
      <c r="A53" s="2"/>
      <c r="B53" s="14"/>
      <c r="C53" s="14"/>
      <c r="D53" s="14"/>
      <c r="E53" s="14"/>
      <c r="F53" s="14"/>
      <c r="G53" s="14"/>
      <c r="H53" s="16">
        <f>SUM(Tabela134517[[#This Row],[JULHO]:[DEZEMBRO]])</f>
        <v>0</v>
      </c>
    </row>
    <row r="54" spans="1:9" hidden="1" x14ac:dyDescent="0.25">
      <c r="A54" s="2"/>
      <c r="B54" s="14"/>
      <c r="C54" s="14"/>
      <c r="D54" s="14"/>
      <c r="E54" s="14"/>
      <c r="F54" s="14"/>
      <c r="G54" s="14"/>
      <c r="H54" s="16">
        <f>SUM(Tabela134517[[#This Row],[JULHO]:[DEZEMBRO]])</f>
        <v>0</v>
      </c>
    </row>
    <row r="55" spans="1:9" hidden="1" x14ac:dyDescent="0.25">
      <c r="A55" s="2"/>
      <c r="B55" s="14"/>
      <c r="C55" s="14"/>
      <c r="D55" s="14"/>
      <c r="E55" s="14"/>
      <c r="F55" s="14"/>
      <c r="G55" s="14"/>
      <c r="H55" s="16">
        <f>SUM(Tabela134517[[#This Row],[JULHO]:[DEZEMBRO]])</f>
        <v>0</v>
      </c>
    </row>
    <row r="56" spans="1:9" ht="15.75" hidden="1" thickBot="1" x14ac:dyDescent="0.3">
      <c r="A56" s="7"/>
      <c r="B56" s="17"/>
      <c r="C56" s="17"/>
      <c r="D56" s="17"/>
      <c r="E56" s="17"/>
      <c r="F56" s="17"/>
      <c r="G56" s="17"/>
      <c r="H56" s="18">
        <f>SUM(Tabela134517[[#This Row],[JULHO]:[DEZEMBRO]])</f>
        <v>0</v>
      </c>
    </row>
    <row r="57" spans="1:9" ht="16.5" hidden="1" thickBot="1" x14ac:dyDescent="0.3">
      <c r="A57" s="43" t="s">
        <v>32</v>
      </c>
      <c r="B57" s="26">
        <f>SUM(B49:B56)</f>
        <v>0</v>
      </c>
      <c r="C57" s="26">
        <f t="shared" ref="C57" si="10">SUM(C49:C56)</f>
        <v>0</v>
      </c>
      <c r="D57" s="26">
        <f t="shared" ref="D57" si="11">SUM(D49:D56)</f>
        <v>0</v>
      </c>
      <c r="E57" s="26">
        <f t="shared" ref="E57" si="12">SUM(E49:E56)</f>
        <v>0</v>
      </c>
      <c r="F57" s="26">
        <f t="shared" ref="F57" si="13">SUM(F49:F56)</f>
        <v>0</v>
      </c>
      <c r="G57" s="27">
        <f t="shared" ref="G57" si="14">SUM(G49:G56)</f>
        <v>0</v>
      </c>
      <c r="H57" s="31">
        <f t="shared" ref="H57" si="15">SUM(B57:G57)</f>
        <v>0</v>
      </c>
    </row>
    <row r="58" spans="1:9" ht="15.75" hidden="1" x14ac:dyDescent="0.25">
      <c r="A58" s="54" t="s">
        <v>33</v>
      </c>
      <c r="B58" s="60">
        <f>B41+B57</f>
        <v>0</v>
      </c>
      <c r="C58" s="60">
        <f t="shared" ref="C58:H58" si="16">C41+C57</f>
        <v>0</v>
      </c>
      <c r="D58" s="60">
        <f t="shared" si="16"/>
        <v>0</v>
      </c>
      <c r="E58" s="60">
        <f t="shared" si="16"/>
        <v>0</v>
      </c>
      <c r="F58" s="60">
        <f t="shared" si="16"/>
        <v>0</v>
      </c>
      <c r="G58" s="60">
        <f t="shared" si="16"/>
        <v>0</v>
      </c>
      <c r="H58" s="60">
        <f t="shared" si="16"/>
        <v>0</v>
      </c>
    </row>
    <row r="59" spans="1:9" ht="15.75" hidden="1" x14ac:dyDescent="0.25">
      <c r="A59" s="48"/>
      <c r="B59" s="49"/>
      <c r="C59" s="49"/>
      <c r="D59" s="49"/>
      <c r="E59" s="49"/>
      <c r="F59" s="49"/>
      <c r="G59" s="49"/>
      <c r="H59" s="49"/>
    </row>
    <row r="60" spans="1:9" ht="38.25" hidden="1" customHeight="1" x14ac:dyDescent="0.25">
      <c r="A60" s="99" t="s">
        <v>50</v>
      </c>
      <c r="B60" s="99"/>
      <c r="C60" s="99"/>
      <c r="D60" s="99"/>
      <c r="E60" s="99"/>
      <c r="F60" s="99"/>
      <c r="G60" s="99"/>
      <c r="H60" s="99"/>
      <c r="I60" s="99"/>
    </row>
    <row r="61" spans="1:9" hidden="1" x14ac:dyDescent="0.25">
      <c r="A61" s="59" t="s">
        <v>40</v>
      </c>
      <c r="B61" s="49"/>
      <c r="C61" s="49"/>
      <c r="D61" s="49"/>
      <c r="E61" s="49"/>
      <c r="F61" s="49"/>
      <c r="G61" s="49"/>
      <c r="H61" s="49"/>
    </row>
    <row r="62" spans="1:9" ht="15.75" hidden="1" x14ac:dyDescent="0.25">
      <c r="A62" s="48"/>
      <c r="B62" s="49"/>
      <c r="C62" s="49"/>
      <c r="D62" s="49"/>
      <c r="E62" s="49"/>
      <c r="F62" s="49"/>
      <c r="G62" s="49"/>
      <c r="H62" s="49"/>
    </row>
    <row r="63" spans="1:9" ht="9.75" customHeight="1" x14ac:dyDescent="0.25">
      <c r="A63" s="48"/>
      <c r="B63" s="49"/>
      <c r="C63" s="49"/>
      <c r="D63" s="49"/>
      <c r="E63" s="49"/>
      <c r="F63" s="49"/>
      <c r="G63" s="49"/>
      <c r="H63" s="49"/>
    </row>
    <row r="64" spans="1:9" ht="18.75" customHeight="1" x14ac:dyDescent="0.25">
      <c r="A64" s="96" t="s">
        <v>75</v>
      </c>
      <c r="B64" s="96"/>
      <c r="C64" s="96"/>
      <c r="D64" s="96"/>
      <c r="E64" s="96"/>
      <c r="F64" s="96"/>
      <c r="G64" s="96"/>
      <c r="H64" s="96"/>
    </row>
    <row r="65" spans="1:11" x14ac:dyDescent="0.25">
      <c r="A65" s="96" t="s">
        <v>26</v>
      </c>
      <c r="B65" s="96"/>
      <c r="C65" s="96"/>
      <c r="D65" s="96"/>
      <c r="E65" s="96"/>
      <c r="F65" s="96"/>
      <c r="G65" s="96"/>
      <c r="H65" s="96"/>
    </row>
    <row r="66" spans="1:11" ht="4.5" customHeight="1" x14ac:dyDescent="0.25">
      <c r="A66" s="96"/>
      <c r="B66" s="96"/>
      <c r="C66" s="96"/>
      <c r="D66" s="96"/>
      <c r="E66" s="96"/>
      <c r="F66" s="96"/>
      <c r="G66" s="96"/>
      <c r="H66" s="96"/>
    </row>
    <row r="67" spans="1:11" ht="19.5" thickBot="1" x14ac:dyDescent="0.35">
      <c r="A67" s="37" t="s">
        <v>17</v>
      </c>
      <c r="B67" s="12" t="s">
        <v>0</v>
      </c>
      <c r="C67" s="12" t="s">
        <v>1</v>
      </c>
      <c r="D67" s="12" t="s">
        <v>2</v>
      </c>
      <c r="E67" s="12" t="s">
        <v>3</v>
      </c>
      <c r="F67" s="12" t="s">
        <v>4</v>
      </c>
      <c r="G67" s="12" t="s">
        <v>5</v>
      </c>
      <c r="H67" s="13" t="s">
        <v>16</v>
      </c>
    </row>
    <row r="68" spans="1:11" x14ac:dyDescent="0.25">
      <c r="A68" s="42" t="s">
        <v>27</v>
      </c>
      <c r="B68" s="36"/>
      <c r="C68" s="14"/>
      <c r="D68" s="14"/>
      <c r="E68" s="14"/>
      <c r="F68" s="14"/>
      <c r="G68" s="14"/>
      <c r="H68" s="15">
        <f>SUM(Tabela134[[#This Row],[JANEIRO]:[JUNHO]])</f>
        <v>0</v>
      </c>
    </row>
    <row r="69" spans="1:11" x14ac:dyDescent="0.25">
      <c r="A69" s="42" t="s">
        <v>28</v>
      </c>
      <c r="B69" s="36"/>
      <c r="C69" s="14"/>
      <c r="D69" s="14"/>
      <c r="E69" s="14"/>
      <c r="F69" s="14"/>
      <c r="G69" s="14"/>
      <c r="H69" s="16">
        <f>SUM(Tabela134[[#This Row],[JANEIRO]:[JUNHO]])</f>
        <v>0</v>
      </c>
    </row>
    <row r="70" spans="1:11" x14ac:dyDescent="0.25">
      <c r="A70" s="42" t="s">
        <v>29</v>
      </c>
      <c r="B70" s="36"/>
      <c r="C70" s="14"/>
      <c r="D70" s="14"/>
      <c r="E70" s="14"/>
      <c r="F70" s="14"/>
      <c r="G70" s="14"/>
      <c r="H70" s="16">
        <f>SUM(Tabela134[[#This Row],[JANEIRO]:[JUNHO]])</f>
        <v>0</v>
      </c>
      <c r="J70" s="76"/>
    </row>
    <row r="71" spans="1:11" ht="15.75" thickBot="1" x14ac:dyDescent="0.3">
      <c r="A71" s="42" t="s">
        <v>30</v>
      </c>
      <c r="B71" s="94">
        <v>0</v>
      </c>
      <c r="C71" s="14">
        <v>0</v>
      </c>
      <c r="D71" s="14">
        <v>0</v>
      </c>
      <c r="E71" s="14">
        <v>0</v>
      </c>
      <c r="F71" s="14">
        <v>1400</v>
      </c>
      <c r="G71" s="14">
        <v>1400</v>
      </c>
      <c r="H71" s="16">
        <f>SUM(Tabela134[[#This Row],[JANEIRO]:[JUNHO]])</f>
        <v>2800</v>
      </c>
      <c r="K71" s="93"/>
    </row>
    <row r="72" spans="1:11" ht="16.5" thickBot="1" x14ac:dyDescent="0.3">
      <c r="A72" s="44" t="s">
        <v>31</v>
      </c>
      <c r="B72" s="19">
        <f t="shared" ref="B72:H72" si="17">SUM(B68:B71)</f>
        <v>0</v>
      </c>
      <c r="C72" s="19">
        <f t="shared" si="17"/>
        <v>0</v>
      </c>
      <c r="D72" s="19">
        <f t="shared" si="17"/>
        <v>0</v>
      </c>
      <c r="E72" s="19">
        <f t="shared" si="17"/>
        <v>0</v>
      </c>
      <c r="F72" s="19">
        <f t="shared" si="17"/>
        <v>1400</v>
      </c>
      <c r="G72" s="19">
        <f t="shared" si="17"/>
        <v>1400</v>
      </c>
      <c r="H72" s="20">
        <f t="shared" si="17"/>
        <v>2800</v>
      </c>
      <c r="J72" s="76"/>
    </row>
    <row r="73" spans="1:11" ht="3.75" customHeight="1" x14ac:dyDescent="0.25"/>
    <row r="74" spans="1:11" ht="8.25" customHeight="1" x14ac:dyDescent="0.25"/>
    <row r="75" spans="1:11" x14ac:dyDescent="0.25">
      <c r="A75" s="96" t="s">
        <v>76</v>
      </c>
      <c r="B75" s="96"/>
      <c r="C75" s="96"/>
      <c r="D75" s="96"/>
      <c r="E75" s="96"/>
      <c r="F75" s="96"/>
      <c r="G75" s="96"/>
      <c r="H75" s="96"/>
    </row>
    <row r="76" spans="1:11" ht="2.25" customHeight="1" x14ac:dyDescent="0.25">
      <c r="A76" s="96"/>
      <c r="B76" s="96"/>
      <c r="C76" s="96"/>
      <c r="D76" s="96"/>
      <c r="E76" s="96"/>
      <c r="F76" s="96"/>
      <c r="G76" s="96"/>
      <c r="H76" s="96"/>
    </row>
    <row r="77" spans="1:11" ht="14.25" customHeight="1" x14ac:dyDescent="0.25">
      <c r="A77" s="96" t="s">
        <v>26</v>
      </c>
      <c r="B77" s="96"/>
      <c r="C77" s="96"/>
      <c r="D77" s="96"/>
      <c r="E77" s="96"/>
      <c r="F77" s="96"/>
      <c r="G77" s="96"/>
      <c r="H77" s="96"/>
    </row>
    <row r="78" spans="1:11" ht="5.25" hidden="1" customHeight="1" x14ac:dyDescent="0.25">
      <c r="A78" s="96"/>
      <c r="B78" s="96"/>
      <c r="C78" s="96"/>
      <c r="D78" s="96"/>
      <c r="E78" s="96"/>
      <c r="F78" s="96"/>
      <c r="G78" s="96"/>
      <c r="H78" s="96"/>
    </row>
    <row r="79" spans="1:11" ht="19.5" thickBot="1" x14ac:dyDescent="0.35">
      <c r="A79" s="33" t="s">
        <v>17</v>
      </c>
      <c r="B79" s="21" t="s">
        <v>6</v>
      </c>
      <c r="C79" s="21" t="s">
        <v>7</v>
      </c>
      <c r="D79" s="21" t="s">
        <v>8</v>
      </c>
      <c r="E79" s="21" t="s">
        <v>9</v>
      </c>
      <c r="F79" s="21" t="s">
        <v>10</v>
      </c>
      <c r="G79" s="21" t="s">
        <v>11</v>
      </c>
      <c r="H79" s="22" t="s">
        <v>16</v>
      </c>
      <c r="K79" s="76"/>
    </row>
    <row r="80" spans="1:11" x14ac:dyDescent="0.25">
      <c r="A80" s="42" t="s">
        <v>27</v>
      </c>
      <c r="B80" s="14"/>
      <c r="C80" s="14"/>
      <c r="D80" s="14"/>
      <c r="E80" s="14"/>
      <c r="F80" s="14"/>
      <c r="G80" s="14"/>
      <c r="H80" s="15">
        <f>SUM(Tabela1345[[#This Row],[JULHO]:[DEZEMBRO]])</f>
        <v>0</v>
      </c>
    </row>
    <row r="81" spans="1:11" x14ac:dyDescent="0.25">
      <c r="A81" s="42" t="s">
        <v>28</v>
      </c>
      <c r="B81" s="14"/>
      <c r="C81" s="14"/>
      <c r="D81" s="14"/>
      <c r="E81" s="14"/>
      <c r="F81" s="14"/>
      <c r="G81" s="14"/>
      <c r="H81" s="16">
        <f>SUM(Tabela1345[[#This Row],[JULHO]:[DEZEMBRO]])</f>
        <v>0</v>
      </c>
    </row>
    <row r="82" spans="1:11" x14ac:dyDescent="0.25">
      <c r="A82" s="42" t="s">
        <v>29</v>
      </c>
      <c r="B82" s="14"/>
      <c r="C82" s="14"/>
      <c r="D82" s="14"/>
      <c r="E82" s="14"/>
      <c r="F82" s="14"/>
      <c r="G82" s="14"/>
      <c r="H82" s="16">
        <f>SUM(Tabela1345[[#This Row],[JULHO]:[DEZEMBRO]])</f>
        <v>0</v>
      </c>
      <c r="K82" s="76"/>
    </row>
    <row r="83" spans="1:11" ht="15.75" thickBot="1" x14ac:dyDescent="0.3">
      <c r="A83" s="42" t="s">
        <v>30</v>
      </c>
      <c r="B83" s="14">
        <v>1400</v>
      </c>
      <c r="C83" s="14">
        <v>1400</v>
      </c>
      <c r="D83" s="14">
        <v>1400</v>
      </c>
      <c r="E83" s="14">
        <v>1400</v>
      </c>
      <c r="F83" s="14">
        <v>1400</v>
      </c>
      <c r="G83" s="14">
        <v>1400</v>
      </c>
      <c r="H83" s="16">
        <f>SUM(Tabela1345[[#This Row],[JULHO]:[DEZEMBRO]])</f>
        <v>8400</v>
      </c>
    </row>
    <row r="84" spans="1:11" ht="16.5" thickBot="1" x14ac:dyDescent="0.3">
      <c r="A84" s="43" t="s">
        <v>32</v>
      </c>
      <c r="B84" s="50">
        <f t="shared" ref="B84:G84" si="18">SUM(B80:B83)</f>
        <v>1400</v>
      </c>
      <c r="C84" s="50">
        <f t="shared" si="18"/>
        <v>1400</v>
      </c>
      <c r="D84" s="50">
        <f t="shared" si="18"/>
        <v>1400</v>
      </c>
      <c r="E84" s="50">
        <f t="shared" si="18"/>
        <v>1400</v>
      </c>
      <c r="F84" s="50">
        <f t="shared" si="18"/>
        <v>1400</v>
      </c>
      <c r="G84" s="50">
        <f t="shared" si="18"/>
        <v>1400</v>
      </c>
      <c r="H84" s="51">
        <f>SUM(Tabela1345[[#This Row],[JULHO]:[DEZEMBRO]])</f>
        <v>8400</v>
      </c>
    </row>
    <row r="85" spans="1:11" ht="15.75" x14ac:dyDescent="0.25">
      <c r="A85" s="43" t="s">
        <v>33</v>
      </c>
      <c r="B85" s="26">
        <f t="shared" ref="B85:G85" si="19">B72+B84</f>
        <v>1400</v>
      </c>
      <c r="C85" s="26">
        <f t="shared" si="19"/>
        <v>1400</v>
      </c>
      <c r="D85" s="26">
        <f t="shared" si="19"/>
        <v>1400</v>
      </c>
      <c r="E85" s="26">
        <f t="shared" si="19"/>
        <v>1400</v>
      </c>
      <c r="F85" s="26">
        <f t="shared" si="19"/>
        <v>2800</v>
      </c>
      <c r="G85" s="26">
        <f t="shared" si="19"/>
        <v>2800</v>
      </c>
      <c r="H85" s="26">
        <f>SUM(Tabela1345[[#This Row],[JULHO]:[DEZEMBRO]])</f>
        <v>11200</v>
      </c>
    </row>
    <row r="86" spans="1:11" ht="4.5" customHeight="1" x14ac:dyDescent="0.25">
      <c r="A86" s="48"/>
      <c r="B86" s="35"/>
      <c r="C86" s="35"/>
      <c r="D86" s="35"/>
      <c r="E86" s="35"/>
      <c r="F86" s="35"/>
      <c r="G86" s="35"/>
      <c r="H86" s="35"/>
    </row>
    <row r="87" spans="1:11" ht="15.75" hidden="1" x14ac:dyDescent="0.25">
      <c r="A87" s="48"/>
      <c r="B87" s="35"/>
      <c r="C87" s="35"/>
      <c r="D87" s="35"/>
      <c r="E87" s="35"/>
      <c r="F87" s="35"/>
      <c r="G87" s="35"/>
      <c r="H87" s="35"/>
    </row>
    <row r="88" spans="1:11" hidden="1" x14ac:dyDescent="0.25">
      <c r="A88" s="96" t="s">
        <v>20</v>
      </c>
      <c r="B88" s="96"/>
      <c r="C88" s="96"/>
      <c r="D88" s="96"/>
      <c r="E88" s="96"/>
      <c r="F88" s="96"/>
      <c r="G88" s="96"/>
      <c r="H88" s="96"/>
      <c r="I88" s="96"/>
    </row>
    <row r="89" spans="1:11" hidden="1" x14ac:dyDescent="0.25">
      <c r="A89" s="96"/>
      <c r="B89" s="96"/>
      <c r="C89" s="96"/>
      <c r="D89" s="96"/>
      <c r="E89" s="96"/>
      <c r="F89" s="96"/>
      <c r="G89" s="96"/>
      <c r="H89" s="96"/>
      <c r="I89" s="96"/>
    </row>
    <row r="90" spans="1:11" hidden="1" x14ac:dyDescent="0.25">
      <c r="A90" s="96" t="s">
        <v>12</v>
      </c>
      <c r="B90" s="96"/>
      <c r="C90" s="96"/>
      <c r="D90" s="96"/>
      <c r="E90" s="96"/>
      <c r="F90" s="96"/>
      <c r="G90" s="96"/>
      <c r="H90" s="96"/>
      <c r="I90" s="96"/>
    </row>
    <row r="91" spans="1:11" hidden="1" x14ac:dyDescent="0.25">
      <c r="A91" s="96"/>
      <c r="B91" s="96"/>
      <c r="C91" s="96"/>
      <c r="D91" s="96"/>
      <c r="E91" s="96"/>
      <c r="F91" s="96"/>
      <c r="G91" s="96"/>
      <c r="H91" s="96"/>
      <c r="I91" s="96"/>
    </row>
    <row r="92" spans="1:11" ht="36" hidden="1" customHeight="1" x14ac:dyDescent="0.25">
      <c r="A92" s="103" t="s">
        <v>41</v>
      </c>
      <c r="B92" s="103"/>
      <c r="C92" s="103"/>
      <c r="D92" s="103"/>
      <c r="E92" s="103"/>
      <c r="F92" s="103"/>
      <c r="G92" s="103"/>
      <c r="H92" s="103"/>
      <c r="I92" s="103"/>
    </row>
    <row r="93" spans="1:11" ht="19.5" hidden="1" thickBot="1" x14ac:dyDescent="0.35">
      <c r="A93" s="33" t="s">
        <v>35</v>
      </c>
      <c r="B93" s="12" t="s">
        <v>34</v>
      </c>
      <c r="C93" s="12" t="s">
        <v>0</v>
      </c>
      <c r="D93" s="12" t="s">
        <v>1</v>
      </c>
      <c r="E93" s="12" t="s">
        <v>2</v>
      </c>
      <c r="F93" s="12" t="s">
        <v>3</v>
      </c>
      <c r="G93" s="12" t="s">
        <v>4</v>
      </c>
      <c r="H93" s="12" t="s">
        <v>5</v>
      </c>
      <c r="I93" s="13" t="s">
        <v>16</v>
      </c>
    </row>
    <row r="94" spans="1:11" hidden="1" x14ac:dyDescent="0.25">
      <c r="A94" s="1"/>
      <c r="B94" s="1"/>
      <c r="C94" s="14"/>
      <c r="D94" s="14"/>
      <c r="E94" s="14"/>
      <c r="F94" s="14"/>
      <c r="G94" s="14"/>
      <c r="H94" s="14"/>
      <c r="I94" s="15">
        <f>SUM(Tabela1348[[#This Row],[JANEIRO]:[JUNHO]])</f>
        <v>0</v>
      </c>
    </row>
    <row r="95" spans="1:11" hidden="1" x14ac:dyDescent="0.25">
      <c r="A95" s="1"/>
      <c r="B95" s="1"/>
      <c r="C95" s="14"/>
      <c r="D95" s="14"/>
      <c r="E95" s="14"/>
      <c r="F95" s="14"/>
      <c r="G95" s="14"/>
      <c r="H95" s="14"/>
      <c r="I95" s="16">
        <f>SUM(Tabela1348[[#This Row],[JANEIRO]:[JUNHO]])</f>
        <v>0</v>
      </c>
    </row>
    <row r="96" spans="1:11" hidden="1" x14ac:dyDescent="0.25">
      <c r="A96" s="2"/>
      <c r="B96" s="2"/>
      <c r="C96" s="14"/>
      <c r="D96" s="14"/>
      <c r="E96" s="14"/>
      <c r="F96" s="14"/>
      <c r="G96" s="14"/>
      <c r="H96" s="14"/>
      <c r="I96" s="16">
        <f>SUM(Tabela1348[[#This Row],[JANEIRO]:[JUNHO]])</f>
        <v>0</v>
      </c>
    </row>
    <row r="97" spans="1:9" hidden="1" x14ac:dyDescent="0.25">
      <c r="A97" s="3"/>
      <c r="B97" s="3"/>
      <c r="C97" s="14"/>
      <c r="D97" s="14"/>
      <c r="E97" s="14"/>
      <c r="F97" s="14"/>
      <c r="G97" s="14"/>
      <c r="H97" s="14"/>
      <c r="I97" s="16">
        <f>SUM(Tabela1348[[#This Row],[JANEIRO]:[JUNHO]])</f>
        <v>0</v>
      </c>
    </row>
    <row r="98" spans="1:9" hidden="1" x14ac:dyDescent="0.25">
      <c r="A98" s="2"/>
      <c r="B98" s="2"/>
      <c r="C98" s="14"/>
      <c r="D98" s="14"/>
      <c r="E98" s="14"/>
      <c r="F98" s="14"/>
      <c r="G98" s="14"/>
      <c r="H98" s="14"/>
      <c r="I98" s="16">
        <f>SUM(Tabela1348[[#This Row],[JANEIRO]:[JUNHO]])</f>
        <v>0</v>
      </c>
    </row>
    <row r="99" spans="1:9" hidden="1" x14ac:dyDescent="0.25">
      <c r="A99" s="2"/>
      <c r="B99" s="2"/>
      <c r="C99" s="14"/>
      <c r="D99" s="14"/>
      <c r="E99" s="14"/>
      <c r="F99" s="14"/>
      <c r="G99" s="14"/>
      <c r="H99" s="14"/>
      <c r="I99" s="16">
        <f>SUM(Tabela1348[[#This Row],[JANEIRO]:[JUNHO]])</f>
        <v>0</v>
      </c>
    </row>
    <row r="100" spans="1:9" hidden="1" x14ac:dyDescent="0.25">
      <c r="A100" s="2"/>
      <c r="B100" s="2"/>
      <c r="C100" s="14"/>
      <c r="D100" s="14"/>
      <c r="E100" s="14"/>
      <c r="F100" s="14"/>
      <c r="G100" s="14"/>
      <c r="H100" s="14"/>
      <c r="I100" s="16">
        <f>SUM(Tabela1348[[#This Row],[JANEIRO]:[JUNHO]])</f>
        <v>0</v>
      </c>
    </row>
    <row r="101" spans="1:9" ht="15.75" hidden="1" thickBot="1" x14ac:dyDescent="0.3">
      <c r="A101" s="7"/>
      <c r="B101" s="7"/>
      <c r="C101" s="17"/>
      <c r="D101" s="17"/>
      <c r="E101" s="17"/>
      <c r="F101" s="17"/>
      <c r="G101" s="17"/>
      <c r="H101" s="17"/>
      <c r="I101" s="18">
        <f>SUM(Tabela1348[[#This Row],[JANEIRO]:[JUNHO]])</f>
        <v>0</v>
      </c>
    </row>
    <row r="102" spans="1:9" ht="16.5" hidden="1" thickBot="1" x14ac:dyDescent="0.3">
      <c r="A102" s="44" t="s">
        <v>31</v>
      </c>
      <c r="B102" s="53"/>
      <c r="C102" s="19">
        <f>SUM(C94:C101)</f>
        <v>0</v>
      </c>
      <c r="D102" s="19">
        <f t="shared" ref="D102" si="20">SUM(D94:D101)</f>
        <v>0</v>
      </c>
      <c r="E102" s="19">
        <f t="shared" ref="E102" si="21">SUM(E94:E101)</f>
        <v>0</v>
      </c>
      <c r="F102" s="19">
        <f t="shared" ref="F102" si="22">SUM(F94:F101)</f>
        <v>0</v>
      </c>
      <c r="G102" s="19">
        <f t="shared" ref="G102" si="23">SUM(G94:G101)</f>
        <v>0</v>
      </c>
      <c r="H102" s="19">
        <f t="shared" ref="H102" si="24">SUM(H94:H101)</f>
        <v>0</v>
      </c>
      <c r="I102" s="20">
        <f>SUM(Tabela1348[[#This Row],[JANEIRO]:[JUNHO]])</f>
        <v>0</v>
      </c>
    </row>
    <row r="103" spans="1:9" hidden="1" x14ac:dyDescent="0.25"/>
    <row r="104" spans="1:9" hidden="1" x14ac:dyDescent="0.25"/>
    <row r="105" spans="1:9" hidden="1" x14ac:dyDescent="0.25">
      <c r="A105" s="96" t="s">
        <v>21</v>
      </c>
      <c r="B105" s="96"/>
      <c r="C105" s="96"/>
      <c r="D105" s="96"/>
      <c r="E105" s="96"/>
      <c r="F105" s="96"/>
      <c r="G105" s="96"/>
      <c r="H105" s="96"/>
    </row>
    <row r="106" spans="1:9" hidden="1" x14ac:dyDescent="0.25">
      <c r="A106" s="96"/>
      <c r="B106" s="96"/>
      <c r="C106" s="96"/>
      <c r="D106" s="96"/>
      <c r="E106" s="96"/>
      <c r="F106" s="96"/>
      <c r="G106" s="96"/>
      <c r="H106" s="96"/>
    </row>
    <row r="107" spans="1:9" hidden="1" x14ac:dyDescent="0.25">
      <c r="A107" s="96" t="s">
        <v>12</v>
      </c>
      <c r="B107" s="96"/>
      <c r="C107" s="96"/>
      <c r="D107" s="96"/>
      <c r="E107" s="96"/>
      <c r="F107" s="96"/>
      <c r="G107" s="96"/>
      <c r="H107" s="96"/>
    </row>
    <row r="108" spans="1:9" hidden="1" x14ac:dyDescent="0.25">
      <c r="A108" s="96"/>
      <c r="B108" s="96"/>
      <c r="C108" s="96"/>
      <c r="D108" s="96"/>
      <c r="E108" s="96"/>
      <c r="F108" s="96"/>
      <c r="G108" s="96"/>
      <c r="H108" s="96"/>
    </row>
    <row r="109" spans="1:9" ht="18.75" hidden="1" x14ac:dyDescent="0.3">
      <c r="A109" s="33" t="s">
        <v>35</v>
      </c>
      <c r="B109" s="12" t="s">
        <v>34</v>
      </c>
      <c r="C109" s="21" t="s">
        <v>6</v>
      </c>
      <c r="D109" s="21" t="s">
        <v>7</v>
      </c>
      <c r="E109" s="21" t="s">
        <v>8</v>
      </c>
      <c r="F109" s="21" t="s">
        <v>9</v>
      </c>
      <c r="G109" s="21" t="s">
        <v>10</v>
      </c>
      <c r="H109" s="21" t="s">
        <v>11</v>
      </c>
      <c r="I109" s="22" t="s">
        <v>16</v>
      </c>
    </row>
    <row r="110" spans="1:9" hidden="1" x14ac:dyDescent="0.25">
      <c r="A110" s="1"/>
      <c r="B110" s="1"/>
      <c r="C110" s="14"/>
      <c r="D110" s="14"/>
      <c r="E110" s="14"/>
      <c r="F110" s="14"/>
      <c r="G110" s="14"/>
      <c r="H110" s="14"/>
      <c r="I110" s="16">
        <f>SUM(Tabela13459[[#This Row],[JULHO]:[DEZEMBRO]])</f>
        <v>0</v>
      </c>
    </row>
    <row r="111" spans="1:9" hidden="1" x14ac:dyDescent="0.25">
      <c r="A111" s="1"/>
      <c r="B111" s="1"/>
      <c r="C111" s="14"/>
      <c r="D111" s="14"/>
      <c r="E111" s="14"/>
      <c r="F111" s="14"/>
      <c r="G111" s="14"/>
      <c r="H111" s="14"/>
      <c r="I111" s="16">
        <f>SUM(Tabela13459[[#This Row],[JULHO]:[DEZEMBRO]])</f>
        <v>0</v>
      </c>
    </row>
    <row r="112" spans="1:9" hidden="1" x14ac:dyDescent="0.25">
      <c r="A112" s="2"/>
      <c r="B112" s="2"/>
      <c r="C112" s="14"/>
      <c r="D112" s="14"/>
      <c r="E112" s="14"/>
      <c r="F112" s="14"/>
      <c r="G112" s="14"/>
      <c r="H112" s="14"/>
      <c r="I112" s="16">
        <f>SUM(Tabela13459[[#This Row],[JULHO]:[DEZEMBRO]])</f>
        <v>0</v>
      </c>
    </row>
    <row r="113" spans="1:9" hidden="1" x14ac:dyDescent="0.25">
      <c r="A113" s="3"/>
      <c r="B113" s="3"/>
      <c r="C113" s="14"/>
      <c r="D113" s="14"/>
      <c r="E113" s="14"/>
      <c r="F113" s="14"/>
      <c r="G113" s="14"/>
      <c r="H113" s="14"/>
      <c r="I113" s="16">
        <f>SUM(Tabela13459[[#This Row],[JULHO]:[DEZEMBRO]])</f>
        <v>0</v>
      </c>
    </row>
    <row r="114" spans="1:9" hidden="1" x14ac:dyDescent="0.25">
      <c r="A114" s="2"/>
      <c r="B114" s="2"/>
      <c r="C114" s="14"/>
      <c r="D114" s="14"/>
      <c r="E114" s="14"/>
      <c r="F114" s="14"/>
      <c r="G114" s="14"/>
      <c r="H114" s="14"/>
      <c r="I114" s="16">
        <f>SUM(Tabela13459[[#This Row],[JULHO]:[DEZEMBRO]])</f>
        <v>0</v>
      </c>
    </row>
    <row r="115" spans="1:9" hidden="1" x14ac:dyDescent="0.25">
      <c r="A115" s="2"/>
      <c r="B115" s="2"/>
      <c r="C115" s="14"/>
      <c r="D115" s="14"/>
      <c r="E115" s="14"/>
      <c r="F115" s="14"/>
      <c r="G115" s="14"/>
      <c r="H115" s="14"/>
      <c r="I115" s="16">
        <f>SUM(Tabela13459[[#This Row],[JULHO]:[DEZEMBRO]])</f>
        <v>0</v>
      </c>
    </row>
    <row r="116" spans="1:9" hidden="1" x14ac:dyDescent="0.25">
      <c r="A116" s="2"/>
      <c r="B116" s="2"/>
      <c r="C116" s="14"/>
      <c r="D116" s="14"/>
      <c r="E116" s="14"/>
      <c r="F116" s="14"/>
      <c r="G116" s="14"/>
      <c r="H116" s="14"/>
      <c r="I116" s="16">
        <f>SUM(Tabela13459[[#This Row],[JULHO]:[DEZEMBRO]])</f>
        <v>0</v>
      </c>
    </row>
    <row r="117" spans="1:9" ht="15.75" hidden="1" thickBot="1" x14ac:dyDescent="0.3">
      <c r="A117" s="7"/>
      <c r="B117" s="7"/>
      <c r="C117" s="17"/>
      <c r="D117" s="17"/>
      <c r="E117" s="17"/>
      <c r="F117" s="17"/>
      <c r="G117" s="17"/>
      <c r="H117" s="17"/>
      <c r="I117" s="18">
        <f>SUM(Tabela13459[[#This Row],[JULHO]:[DEZEMBRO]])</f>
        <v>0</v>
      </c>
    </row>
    <row r="118" spans="1:9" ht="16.5" hidden="1" thickBot="1" x14ac:dyDescent="0.3">
      <c r="A118" s="43" t="s">
        <v>32</v>
      </c>
      <c r="B118" s="54"/>
      <c r="C118" s="19">
        <f>SUM(C110:C117)</f>
        <v>0</v>
      </c>
      <c r="D118" s="19">
        <f t="shared" ref="D118" si="25">SUM(D110:D117)</f>
        <v>0</v>
      </c>
      <c r="E118" s="19">
        <f t="shared" ref="E118" si="26">SUM(E110:E117)</f>
        <v>0</v>
      </c>
      <c r="F118" s="19">
        <f t="shared" ref="F118" si="27">SUM(F110:F117)</f>
        <v>0</v>
      </c>
      <c r="G118" s="19">
        <f t="shared" ref="G118" si="28">SUM(G110:G117)</f>
        <v>0</v>
      </c>
      <c r="H118" s="19">
        <f t="shared" ref="H118" si="29">SUM(H110:H117)</f>
        <v>0</v>
      </c>
      <c r="I118" s="20">
        <f>SUM(Tabela13459[[#This Row],[JULHO]:[DEZEMBRO]])</f>
        <v>0</v>
      </c>
    </row>
    <row r="119" spans="1:9" ht="15.75" hidden="1" x14ac:dyDescent="0.25">
      <c r="A119" s="43" t="s">
        <v>33</v>
      </c>
      <c r="B119" s="43"/>
      <c r="C119" s="26">
        <f t="shared" ref="C119:H119" si="30">C102+C118</f>
        <v>0</v>
      </c>
      <c r="D119" s="26">
        <f t="shared" si="30"/>
        <v>0</v>
      </c>
      <c r="E119" s="26">
        <f t="shared" si="30"/>
        <v>0</v>
      </c>
      <c r="F119" s="26">
        <f t="shared" si="30"/>
        <v>0</v>
      </c>
      <c r="G119" s="26">
        <f t="shared" si="30"/>
        <v>0</v>
      </c>
      <c r="H119" s="26">
        <f t="shared" si="30"/>
        <v>0</v>
      </c>
      <c r="I119" s="26">
        <f>SUM(Tabela13459[[#This Row],[JULHO]:[DEZEMBRO]])</f>
        <v>0</v>
      </c>
    </row>
    <row r="120" spans="1:9" ht="18" hidden="1" customHeight="1" x14ac:dyDescent="0.35">
      <c r="A120" s="34"/>
      <c r="B120" s="35"/>
      <c r="C120" s="35"/>
      <c r="D120" s="35"/>
      <c r="E120" s="35"/>
      <c r="F120" s="35"/>
      <c r="G120" s="35"/>
      <c r="H120" s="35"/>
    </row>
    <row r="121" spans="1:9" hidden="1" x14ac:dyDescent="0.25">
      <c r="A121" s="96" t="s">
        <v>20</v>
      </c>
      <c r="B121" s="96"/>
      <c r="C121" s="96"/>
      <c r="D121" s="96"/>
      <c r="E121" s="96"/>
      <c r="F121" s="96"/>
      <c r="G121" s="96"/>
      <c r="H121" s="96"/>
    </row>
    <row r="122" spans="1:9" hidden="1" x14ac:dyDescent="0.25">
      <c r="A122" s="96"/>
      <c r="B122" s="96"/>
      <c r="C122" s="96"/>
      <c r="D122" s="96"/>
      <c r="E122" s="96"/>
      <c r="F122" s="96"/>
      <c r="G122" s="96"/>
      <c r="H122" s="96"/>
    </row>
    <row r="123" spans="1:9" hidden="1" x14ac:dyDescent="0.25">
      <c r="A123" s="96" t="s">
        <v>13</v>
      </c>
      <c r="B123" s="96"/>
      <c r="C123" s="96"/>
      <c r="D123" s="96"/>
      <c r="E123" s="96"/>
      <c r="F123" s="96"/>
      <c r="G123" s="96"/>
      <c r="H123" s="96"/>
    </row>
    <row r="124" spans="1:9" hidden="1" x14ac:dyDescent="0.25">
      <c r="A124" s="96"/>
      <c r="B124" s="96"/>
      <c r="C124" s="96"/>
      <c r="D124" s="96"/>
      <c r="E124" s="96"/>
      <c r="F124" s="96"/>
      <c r="G124" s="96"/>
      <c r="H124" s="96"/>
    </row>
    <row r="125" spans="1:9" ht="19.5" hidden="1" thickBot="1" x14ac:dyDescent="0.35">
      <c r="A125" s="33" t="s">
        <v>36</v>
      </c>
      <c r="B125" s="12" t="s">
        <v>34</v>
      </c>
      <c r="C125" s="12" t="s">
        <v>0</v>
      </c>
      <c r="D125" s="12" t="s">
        <v>1</v>
      </c>
      <c r="E125" s="12" t="s">
        <v>2</v>
      </c>
      <c r="F125" s="12" t="s">
        <v>3</v>
      </c>
      <c r="G125" s="12" t="s">
        <v>4</v>
      </c>
      <c r="H125" s="12" t="s">
        <v>5</v>
      </c>
      <c r="I125" s="13" t="s">
        <v>16</v>
      </c>
    </row>
    <row r="126" spans="1:9" hidden="1" x14ac:dyDescent="0.25">
      <c r="A126" s="1"/>
      <c r="B126" s="1"/>
      <c r="C126" s="14"/>
      <c r="D126" s="14"/>
      <c r="E126" s="14"/>
      <c r="F126" s="14"/>
      <c r="G126" s="14"/>
      <c r="H126" s="14"/>
      <c r="I126" s="15">
        <f>SUM(Tabela1346[[#This Row],[JANEIRO]:[JUNHO]])</f>
        <v>0</v>
      </c>
    </row>
    <row r="127" spans="1:9" hidden="1" x14ac:dyDescent="0.25">
      <c r="A127" s="1"/>
      <c r="B127" s="1"/>
      <c r="C127" s="14"/>
      <c r="D127" s="14"/>
      <c r="E127" s="14"/>
      <c r="F127" s="14"/>
      <c r="G127" s="14"/>
      <c r="H127" s="14"/>
      <c r="I127" s="16">
        <f>SUM(Tabela1346[[#This Row],[JANEIRO]:[JUNHO]])</f>
        <v>0</v>
      </c>
    </row>
    <row r="128" spans="1:9" hidden="1" x14ac:dyDescent="0.25">
      <c r="A128" s="2"/>
      <c r="B128" s="2"/>
      <c r="C128" s="14"/>
      <c r="D128" s="14"/>
      <c r="E128" s="14"/>
      <c r="F128" s="14"/>
      <c r="G128" s="14"/>
      <c r="H128" s="14"/>
      <c r="I128" s="16">
        <f>SUM(Tabela1346[[#This Row],[JANEIRO]:[JUNHO]])</f>
        <v>0</v>
      </c>
    </row>
    <row r="129" spans="1:9" hidden="1" x14ac:dyDescent="0.25">
      <c r="A129" s="3"/>
      <c r="B129" s="3"/>
      <c r="C129" s="14"/>
      <c r="D129" s="14"/>
      <c r="E129" s="14"/>
      <c r="F129" s="14"/>
      <c r="G129" s="14"/>
      <c r="H129" s="14"/>
      <c r="I129" s="16">
        <f>SUM(Tabela1346[[#This Row],[JANEIRO]:[JUNHO]])</f>
        <v>0</v>
      </c>
    </row>
    <row r="130" spans="1:9" hidden="1" x14ac:dyDescent="0.25">
      <c r="A130" s="2"/>
      <c r="B130" s="2"/>
      <c r="C130" s="14"/>
      <c r="D130" s="14"/>
      <c r="E130" s="14"/>
      <c r="F130" s="14"/>
      <c r="G130" s="14"/>
      <c r="H130" s="14"/>
      <c r="I130" s="16">
        <f>SUM(Tabela1346[[#This Row],[JANEIRO]:[JUNHO]])</f>
        <v>0</v>
      </c>
    </row>
    <row r="131" spans="1:9" hidden="1" x14ac:dyDescent="0.25">
      <c r="A131" s="2"/>
      <c r="B131" s="2"/>
      <c r="C131" s="14"/>
      <c r="D131" s="14"/>
      <c r="E131" s="14"/>
      <c r="F131" s="14"/>
      <c r="G131" s="14"/>
      <c r="H131" s="14"/>
      <c r="I131" s="16">
        <f>SUM(Tabela1346[[#This Row],[JANEIRO]:[JUNHO]])</f>
        <v>0</v>
      </c>
    </row>
    <row r="132" spans="1:9" hidden="1" x14ac:dyDescent="0.25">
      <c r="A132" s="2"/>
      <c r="B132" s="2"/>
      <c r="C132" s="14"/>
      <c r="D132" s="14"/>
      <c r="E132" s="14"/>
      <c r="F132" s="14"/>
      <c r="G132" s="14"/>
      <c r="H132" s="14"/>
      <c r="I132" s="16">
        <f>SUM(Tabela1346[[#This Row],[JANEIRO]:[JUNHO]])</f>
        <v>0</v>
      </c>
    </row>
    <row r="133" spans="1:9" ht="15.75" hidden="1" thickBot="1" x14ac:dyDescent="0.3">
      <c r="A133" s="7"/>
      <c r="B133" s="7"/>
      <c r="C133" s="17"/>
      <c r="D133" s="17"/>
      <c r="E133" s="17"/>
      <c r="F133" s="17"/>
      <c r="G133" s="17"/>
      <c r="H133" s="17"/>
      <c r="I133" s="18">
        <f>SUM(Tabela1346[[#This Row],[JANEIRO]:[JUNHO]])</f>
        <v>0</v>
      </c>
    </row>
    <row r="134" spans="1:9" ht="16.5" hidden="1" thickBot="1" x14ac:dyDescent="0.3">
      <c r="A134" s="44" t="s">
        <v>31</v>
      </c>
      <c r="B134" s="53"/>
      <c r="C134" s="19">
        <f>SUM(C126:C133)</f>
        <v>0</v>
      </c>
      <c r="D134" s="19">
        <f t="shared" ref="D134" si="31">SUM(D126:D133)</f>
        <v>0</v>
      </c>
      <c r="E134" s="19">
        <f t="shared" ref="E134" si="32">SUM(E126:E133)</f>
        <v>0</v>
      </c>
      <c r="F134" s="19">
        <f t="shared" ref="F134" si="33">SUM(F126:F133)</f>
        <v>0</v>
      </c>
      <c r="G134" s="19">
        <f t="shared" ref="G134" si="34">SUM(G126:G133)</f>
        <v>0</v>
      </c>
      <c r="H134" s="19">
        <f t="shared" ref="H134" si="35">SUM(H126:H133)</f>
        <v>0</v>
      </c>
      <c r="I134" s="20">
        <f>SUM(Tabela1346[[#This Row],[JANEIRO]:[JUNHO]])</f>
        <v>0</v>
      </c>
    </row>
    <row r="135" spans="1:9" hidden="1" x14ac:dyDescent="0.25"/>
    <row r="136" spans="1:9" hidden="1" x14ac:dyDescent="0.25"/>
    <row r="137" spans="1:9" hidden="1" x14ac:dyDescent="0.25">
      <c r="A137" s="96" t="s">
        <v>21</v>
      </c>
      <c r="B137" s="96"/>
      <c r="C137" s="96"/>
      <c r="D137" s="96"/>
      <c r="E137" s="96"/>
      <c r="F137" s="96"/>
      <c r="G137" s="96"/>
      <c r="H137" s="96"/>
    </row>
    <row r="138" spans="1:9" hidden="1" x14ac:dyDescent="0.25">
      <c r="A138" s="96"/>
      <c r="B138" s="96"/>
      <c r="C138" s="96"/>
      <c r="D138" s="96"/>
      <c r="E138" s="96"/>
      <c r="F138" s="96"/>
      <c r="G138" s="96"/>
      <c r="H138" s="96"/>
    </row>
    <row r="139" spans="1:9" hidden="1" x14ac:dyDescent="0.25">
      <c r="A139" s="96" t="s">
        <v>13</v>
      </c>
      <c r="B139" s="96"/>
      <c r="C139" s="96"/>
      <c r="D139" s="96"/>
      <c r="E139" s="96"/>
      <c r="F139" s="96"/>
      <c r="G139" s="96"/>
      <c r="H139" s="96"/>
    </row>
    <row r="140" spans="1:9" hidden="1" x14ac:dyDescent="0.25">
      <c r="A140" s="96"/>
      <c r="B140" s="96"/>
      <c r="C140" s="96"/>
      <c r="D140" s="96"/>
      <c r="E140" s="96"/>
      <c r="F140" s="96"/>
      <c r="G140" s="96"/>
      <c r="H140" s="96"/>
    </row>
    <row r="141" spans="1:9" ht="19.5" hidden="1" thickBot="1" x14ac:dyDescent="0.35">
      <c r="A141" s="33" t="s">
        <v>36</v>
      </c>
      <c r="B141" s="12" t="s">
        <v>34</v>
      </c>
      <c r="C141" s="21" t="s">
        <v>6</v>
      </c>
      <c r="D141" s="21" t="s">
        <v>7</v>
      </c>
      <c r="E141" s="21" t="s">
        <v>8</v>
      </c>
      <c r="F141" s="21" t="s">
        <v>9</v>
      </c>
      <c r="G141" s="21" t="s">
        <v>10</v>
      </c>
      <c r="H141" s="21" t="s">
        <v>11</v>
      </c>
      <c r="I141" s="22" t="s">
        <v>16</v>
      </c>
    </row>
    <row r="142" spans="1:9" hidden="1" x14ac:dyDescent="0.25">
      <c r="A142" s="1"/>
      <c r="B142" s="1"/>
      <c r="C142" s="14"/>
      <c r="D142" s="14"/>
      <c r="E142" s="14"/>
      <c r="F142" s="14"/>
      <c r="G142" s="14"/>
      <c r="H142" s="14"/>
      <c r="I142" s="15">
        <f>SUM(Tabela13457[[#This Row],[JULHO]:[DEZEMBRO]])</f>
        <v>0</v>
      </c>
    </row>
    <row r="143" spans="1:9" hidden="1" x14ac:dyDescent="0.25">
      <c r="A143" s="1"/>
      <c r="B143" s="1"/>
      <c r="C143" s="14"/>
      <c r="D143" s="14"/>
      <c r="E143" s="14"/>
      <c r="F143" s="14"/>
      <c r="G143" s="14"/>
      <c r="H143" s="14"/>
      <c r="I143" s="16">
        <f>SUM(Tabela13457[[#This Row],[JULHO]:[DEZEMBRO]])</f>
        <v>0</v>
      </c>
    </row>
    <row r="144" spans="1:9" hidden="1" x14ac:dyDescent="0.25">
      <c r="A144" s="2"/>
      <c r="B144" s="2"/>
      <c r="C144" s="14"/>
      <c r="D144" s="14"/>
      <c r="E144" s="14"/>
      <c r="F144" s="14"/>
      <c r="G144" s="14"/>
      <c r="H144" s="14"/>
      <c r="I144" s="16">
        <f>SUM(Tabela13457[[#This Row],[JULHO]:[DEZEMBRO]])</f>
        <v>0</v>
      </c>
    </row>
    <row r="145" spans="1:11" hidden="1" x14ac:dyDescent="0.25">
      <c r="A145" s="3"/>
      <c r="B145" s="3"/>
      <c r="C145" s="14"/>
      <c r="D145" s="14"/>
      <c r="E145" s="14"/>
      <c r="F145" s="14"/>
      <c r="G145" s="14"/>
      <c r="H145" s="14"/>
      <c r="I145" s="16">
        <f>SUM(Tabela13457[[#This Row],[JULHO]:[DEZEMBRO]])</f>
        <v>0</v>
      </c>
    </row>
    <row r="146" spans="1:11" hidden="1" x14ac:dyDescent="0.25">
      <c r="A146" s="2"/>
      <c r="B146" s="2"/>
      <c r="C146" s="14"/>
      <c r="D146" s="14"/>
      <c r="E146" s="14"/>
      <c r="F146" s="14"/>
      <c r="G146" s="14"/>
      <c r="H146" s="14"/>
      <c r="I146" s="16">
        <f>SUM(Tabela13457[[#This Row],[JULHO]:[DEZEMBRO]])</f>
        <v>0</v>
      </c>
    </row>
    <row r="147" spans="1:11" hidden="1" x14ac:dyDescent="0.25">
      <c r="A147" s="2"/>
      <c r="B147" s="2"/>
      <c r="C147" s="14"/>
      <c r="D147" s="14"/>
      <c r="E147" s="14"/>
      <c r="F147" s="14"/>
      <c r="G147" s="14"/>
      <c r="H147" s="14"/>
      <c r="I147" s="16">
        <f>SUM(Tabela13457[[#This Row],[JULHO]:[DEZEMBRO]])</f>
        <v>0</v>
      </c>
    </row>
    <row r="148" spans="1:11" hidden="1" x14ac:dyDescent="0.25">
      <c r="A148" s="2"/>
      <c r="B148" s="2"/>
      <c r="C148" s="14"/>
      <c r="D148" s="14"/>
      <c r="E148" s="14"/>
      <c r="F148" s="14"/>
      <c r="G148" s="14"/>
      <c r="H148" s="14"/>
      <c r="I148" s="16">
        <f>SUM(Tabela13457[[#This Row],[JULHO]:[DEZEMBRO]])</f>
        <v>0</v>
      </c>
    </row>
    <row r="149" spans="1:11" ht="15.75" hidden="1" thickBot="1" x14ac:dyDescent="0.3">
      <c r="A149" s="7"/>
      <c r="B149" s="7"/>
      <c r="C149" s="17"/>
      <c r="D149" s="17"/>
      <c r="E149" s="17"/>
      <c r="F149" s="17"/>
      <c r="G149" s="17"/>
      <c r="H149" s="17"/>
      <c r="I149" s="18">
        <f>SUM(Tabela13457[[#This Row],[JULHO]:[DEZEMBRO]])</f>
        <v>0</v>
      </c>
    </row>
    <row r="150" spans="1:11" ht="16.5" hidden="1" thickBot="1" x14ac:dyDescent="0.3">
      <c r="A150" s="43" t="s">
        <v>32</v>
      </c>
      <c r="B150" s="54"/>
      <c r="C150" s="19">
        <f>SUM(C142:C149)</f>
        <v>0</v>
      </c>
      <c r="D150" s="19">
        <f t="shared" ref="D150" si="36">SUM(D142:D149)</f>
        <v>0</v>
      </c>
      <c r="E150" s="19">
        <f t="shared" ref="E150" si="37">SUM(E142:E149)</f>
        <v>0</v>
      </c>
      <c r="F150" s="19">
        <f t="shared" ref="F150" si="38">SUM(F142:F149)</f>
        <v>0</v>
      </c>
      <c r="G150" s="19">
        <f t="shared" ref="G150" si="39">SUM(G142:G149)</f>
        <v>0</v>
      </c>
      <c r="H150" s="19">
        <f t="shared" ref="H150" si="40">SUM(H142:H149)</f>
        <v>0</v>
      </c>
      <c r="I150" s="20">
        <f>SUM(Tabela13457[[#This Row],[JULHO]:[DEZEMBRO]])</f>
        <v>0</v>
      </c>
    </row>
    <row r="151" spans="1:11" ht="15.75" hidden="1" x14ac:dyDescent="0.25">
      <c r="A151" s="43" t="s">
        <v>33</v>
      </c>
      <c r="B151" s="55"/>
      <c r="C151" s="52">
        <f t="shared" ref="C151:I151" si="41">C134+C150</f>
        <v>0</v>
      </c>
      <c r="D151" s="52">
        <f t="shared" si="41"/>
        <v>0</v>
      </c>
      <c r="E151" s="52">
        <f t="shared" si="41"/>
        <v>0</v>
      </c>
      <c r="F151" s="52">
        <f t="shared" si="41"/>
        <v>0</v>
      </c>
      <c r="G151" s="52">
        <f t="shared" si="41"/>
        <v>0</v>
      </c>
      <c r="H151" s="52">
        <f t="shared" si="41"/>
        <v>0</v>
      </c>
      <c r="I151" s="52">
        <f t="shared" si="41"/>
        <v>0</v>
      </c>
    </row>
    <row r="152" spans="1:11" ht="15.75" hidden="1" x14ac:dyDescent="0.25">
      <c r="A152" s="48"/>
      <c r="B152" s="35"/>
      <c r="C152" s="35"/>
      <c r="D152" s="35"/>
      <c r="E152" s="35"/>
      <c r="F152" s="35"/>
      <c r="G152" s="35"/>
      <c r="H152" s="35"/>
    </row>
    <row r="153" spans="1:11" hidden="1" x14ac:dyDescent="0.25">
      <c r="A153" s="96" t="s">
        <v>20</v>
      </c>
      <c r="B153" s="96"/>
      <c r="C153" s="96"/>
      <c r="D153" s="96"/>
      <c r="E153" s="96"/>
      <c r="F153" s="96"/>
      <c r="G153" s="96"/>
      <c r="H153" s="96"/>
    </row>
    <row r="154" spans="1:11" hidden="1" x14ac:dyDescent="0.25">
      <c r="A154" s="96"/>
      <c r="B154" s="96"/>
      <c r="C154" s="96"/>
      <c r="D154" s="96"/>
      <c r="E154" s="96"/>
      <c r="F154" s="96"/>
      <c r="G154" s="96"/>
      <c r="H154" s="96"/>
    </row>
    <row r="155" spans="1:11" hidden="1" x14ac:dyDescent="0.25">
      <c r="A155" s="96" t="s">
        <v>43</v>
      </c>
      <c r="B155" s="96"/>
      <c r="C155" s="96"/>
      <c r="D155" s="96"/>
      <c r="E155" s="96"/>
      <c r="F155" s="96"/>
      <c r="G155" s="96"/>
      <c r="H155" s="96"/>
    </row>
    <row r="156" spans="1:11" hidden="1" x14ac:dyDescent="0.25">
      <c r="A156" s="96"/>
      <c r="B156" s="96"/>
      <c r="C156" s="96"/>
      <c r="D156" s="96"/>
      <c r="E156" s="96"/>
      <c r="F156" s="96"/>
      <c r="G156" s="96"/>
      <c r="H156" s="96"/>
    </row>
    <row r="157" spans="1:11" hidden="1" x14ac:dyDescent="0.25">
      <c r="A157" s="58" t="s">
        <v>44</v>
      </c>
      <c r="B157" s="32"/>
      <c r="C157" s="32"/>
      <c r="D157" s="32"/>
      <c r="E157" s="32"/>
      <c r="F157" s="32"/>
      <c r="G157" s="32"/>
      <c r="H157" s="32"/>
    </row>
    <row r="158" spans="1:11" hidden="1" x14ac:dyDescent="0.25">
      <c r="A158" s="57" t="s">
        <v>45</v>
      </c>
      <c r="B158" s="32"/>
      <c r="C158" s="32"/>
      <c r="D158" s="32"/>
      <c r="E158" s="32"/>
      <c r="F158" s="32"/>
      <c r="G158" s="32"/>
      <c r="H158" s="32"/>
      <c r="K158" s="58"/>
    </row>
    <row r="159" spans="1:11" ht="19.5" hidden="1" thickBot="1" x14ac:dyDescent="0.35">
      <c r="A159" s="33" t="s">
        <v>36</v>
      </c>
      <c r="B159" s="12" t="s">
        <v>34</v>
      </c>
      <c r="C159" s="12" t="s">
        <v>0</v>
      </c>
      <c r="D159" s="12" t="s">
        <v>1</v>
      </c>
      <c r="E159" s="12" t="s">
        <v>2</v>
      </c>
      <c r="F159" s="12" t="s">
        <v>3</v>
      </c>
      <c r="G159" s="12" t="s">
        <v>4</v>
      </c>
      <c r="H159" s="12" t="s">
        <v>5</v>
      </c>
      <c r="I159" s="13" t="s">
        <v>16</v>
      </c>
    </row>
    <row r="160" spans="1:11" hidden="1" x14ac:dyDescent="0.25">
      <c r="A160" s="1"/>
      <c r="B160" s="1"/>
      <c r="C160" s="71"/>
      <c r="D160" s="14"/>
      <c r="E160" s="14"/>
      <c r="F160" s="14"/>
      <c r="G160" s="14"/>
      <c r="H160" s="14"/>
      <c r="I160" s="15">
        <f>SUM(Tabela13410[[#This Row],[JANEIRO]:[JUNHO]])</f>
        <v>0</v>
      </c>
    </row>
    <row r="161" spans="1:9" hidden="1" x14ac:dyDescent="0.25">
      <c r="A161" s="1"/>
      <c r="B161" s="1"/>
      <c r="C161" s="14"/>
      <c r="D161" s="14"/>
      <c r="E161" s="14"/>
      <c r="F161" s="14"/>
      <c r="G161" s="14"/>
      <c r="H161" s="14"/>
      <c r="I161" s="16">
        <f>SUM(Tabela13410[[#This Row],[JANEIRO]:[JUNHO]])</f>
        <v>0</v>
      </c>
    </row>
    <row r="162" spans="1:9" hidden="1" x14ac:dyDescent="0.25">
      <c r="A162" s="2"/>
      <c r="B162" s="2"/>
      <c r="C162" s="14"/>
      <c r="D162" s="14"/>
      <c r="E162" s="14"/>
      <c r="F162" s="14"/>
      <c r="G162" s="14"/>
      <c r="H162" s="14"/>
      <c r="I162" s="16">
        <f>SUM(Tabela13410[[#This Row],[JANEIRO]:[JUNHO]])</f>
        <v>0</v>
      </c>
    </row>
    <row r="163" spans="1:9" hidden="1" x14ac:dyDescent="0.25">
      <c r="A163" s="3"/>
      <c r="B163" s="3"/>
      <c r="C163" s="14"/>
      <c r="D163" s="14"/>
      <c r="E163" s="14"/>
      <c r="F163" s="14"/>
      <c r="G163" s="14"/>
      <c r="H163" s="14"/>
      <c r="I163" s="16">
        <f>SUM(Tabela13410[[#This Row],[JANEIRO]:[JUNHO]])</f>
        <v>0</v>
      </c>
    </row>
    <row r="164" spans="1:9" hidden="1" x14ac:dyDescent="0.25">
      <c r="A164" s="2"/>
      <c r="B164" s="2"/>
      <c r="C164" s="14"/>
      <c r="D164" s="14"/>
      <c r="E164" s="14"/>
      <c r="F164" s="14"/>
      <c r="G164" s="14"/>
      <c r="H164" s="14"/>
      <c r="I164" s="16">
        <f>SUM(Tabela13410[[#This Row],[JANEIRO]:[JUNHO]])</f>
        <v>0</v>
      </c>
    </row>
    <row r="165" spans="1:9" hidden="1" x14ac:dyDescent="0.25">
      <c r="A165" s="2"/>
      <c r="B165" s="2"/>
      <c r="C165" s="14"/>
      <c r="D165" s="14"/>
      <c r="E165" s="14"/>
      <c r="F165" s="14"/>
      <c r="G165" s="14"/>
      <c r="H165" s="14"/>
      <c r="I165" s="16">
        <f>SUM(Tabela13410[[#This Row],[JANEIRO]:[JUNHO]])</f>
        <v>0</v>
      </c>
    </row>
    <row r="166" spans="1:9" hidden="1" x14ac:dyDescent="0.25">
      <c r="A166" s="2"/>
      <c r="B166" s="2"/>
      <c r="C166" s="14"/>
      <c r="D166" s="14"/>
      <c r="E166" s="14"/>
      <c r="F166" s="14"/>
      <c r="G166" s="14"/>
      <c r="H166" s="14"/>
      <c r="I166" s="16">
        <f>SUM(Tabela13410[[#This Row],[JANEIRO]:[JUNHO]])</f>
        <v>0</v>
      </c>
    </row>
    <row r="167" spans="1:9" ht="15.75" hidden="1" thickBot="1" x14ac:dyDescent="0.3">
      <c r="A167" s="7"/>
      <c r="B167" s="7"/>
      <c r="C167" s="17"/>
      <c r="D167" s="17"/>
      <c r="E167" s="17"/>
      <c r="F167" s="17"/>
      <c r="G167" s="17"/>
      <c r="H167" s="17"/>
      <c r="I167" s="18">
        <f>SUM(Tabela13410[[#This Row],[JANEIRO]:[JUNHO]])</f>
        <v>0</v>
      </c>
    </row>
    <row r="168" spans="1:9" ht="16.5" hidden="1" thickBot="1" x14ac:dyDescent="0.3">
      <c r="A168" s="44" t="s">
        <v>31</v>
      </c>
      <c r="B168" s="53"/>
      <c r="C168" s="19">
        <f>SUM(C160:C167)</f>
        <v>0</v>
      </c>
      <c r="D168" s="19">
        <f t="shared" ref="D168" si="42">SUM(D160:D167)</f>
        <v>0</v>
      </c>
      <c r="E168" s="19">
        <f t="shared" ref="E168" si="43">SUM(E160:E167)</f>
        <v>0</v>
      </c>
      <c r="F168" s="19">
        <f t="shared" ref="F168" si="44">SUM(F160:F167)</f>
        <v>0</v>
      </c>
      <c r="G168" s="19">
        <f t="shared" ref="G168" si="45">SUM(G160:G167)</f>
        <v>0</v>
      </c>
      <c r="H168" s="19">
        <f t="shared" ref="H168" si="46">SUM(H160:H167)</f>
        <v>0</v>
      </c>
      <c r="I168" s="20">
        <f>SUM(Tabela13410[[#This Row],[JANEIRO]:[JUNHO]])</f>
        <v>0</v>
      </c>
    </row>
    <row r="169" spans="1:9" hidden="1" x14ac:dyDescent="0.25"/>
    <row r="170" spans="1:9" ht="22.5" hidden="1" customHeight="1" x14ac:dyDescent="0.25"/>
    <row r="171" spans="1:9" hidden="1" x14ac:dyDescent="0.25">
      <c r="A171" s="96" t="s">
        <v>21</v>
      </c>
      <c r="B171" s="96"/>
      <c r="C171" s="96"/>
      <c r="D171" s="96"/>
      <c r="E171" s="96"/>
      <c r="F171" s="96"/>
      <c r="G171" s="96"/>
      <c r="H171" s="96"/>
    </row>
    <row r="172" spans="1:9" hidden="1" x14ac:dyDescent="0.25">
      <c r="A172" s="96"/>
      <c r="B172" s="96"/>
      <c r="C172" s="96"/>
      <c r="D172" s="96"/>
      <c r="E172" s="96"/>
      <c r="F172" s="96"/>
      <c r="G172" s="96"/>
      <c r="H172" s="96"/>
    </row>
    <row r="173" spans="1:9" hidden="1" x14ac:dyDescent="0.25">
      <c r="A173" s="96" t="s">
        <v>42</v>
      </c>
      <c r="B173" s="96"/>
      <c r="C173" s="96"/>
      <c r="D173" s="96"/>
      <c r="E173" s="96"/>
      <c r="F173" s="96"/>
      <c r="G173" s="96"/>
      <c r="H173" s="96"/>
    </row>
    <row r="174" spans="1:9" hidden="1" x14ac:dyDescent="0.25">
      <c r="A174" s="96"/>
      <c r="B174" s="96"/>
      <c r="C174" s="96"/>
      <c r="D174" s="96"/>
      <c r="E174" s="96"/>
      <c r="F174" s="96"/>
      <c r="G174" s="96"/>
      <c r="H174" s="96"/>
    </row>
    <row r="175" spans="1:9" ht="19.5" hidden="1" thickBot="1" x14ac:dyDescent="0.35">
      <c r="A175" s="33" t="s">
        <v>36</v>
      </c>
      <c r="B175" s="12" t="s">
        <v>34</v>
      </c>
      <c r="C175" s="21" t="s">
        <v>6</v>
      </c>
      <c r="D175" s="21" t="s">
        <v>7</v>
      </c>
      <c r="E175" s="21" t="s">
        <v>8</v>
      </c>
      <c r="F175" s="21" t="s">
        <v>9</v>
      </c>
      <c r="G175" s="21" t="s">
        <v>10</v>
      </c>
      <c r="H175" s="21" t="s">
        <v>11</v>
      </c>
      <c r="I175" s="22" t="s">
        <v>16</v>
      </c>
    </row>
    <row r="176" spans="1:9" hidden="1" x14ac:dyDescent="0.25">
      <c r="A176" s="1"/>
      <c r="B176" s="1"/>
      <c r="C176" s="14"/>
      <c r="D176" s="14"/>
      <c r="E176" s="14"/>
      <c r="F176" s="14"/>
      <c r="G176" s="14"/>
      <c r="H176" s="14"/>
      <c r="I176" s="15">
        <f>SUM(Tabela134511[[#This Row],[JULHO]:[DEZEMBRO]])</f>
        <v>0</v>
      </c>
    </row>
    <row r="177" spans="1:9" hidden="1" x14ac:dyDescent="0.25">
      <c r="A177" s="1"/>
      <c r="B177" s="1"/>
      <c r="C177" s="14"/>
      <c r="D177" s="14"/>
      <c r="E177" s="14"/>
      <c r="F177" s="14"/>
      <c r="G177" s="14"/>
      <c r="H177" s="14"/>
      <c r="I177" s="16">
        <f>SUM(Tabela134511[[#This Row],[JULHO]:[DEZEMBRO]])</f>
        <v>0</v>
      </c>
    </row>
    <row r="178" spans="1:9" hidden="1" x14ac:dyDescent="0.25">
      <c r="A178" s="2"/>
      <c r="B178" s="2"/>
      <c r="C178" s="14"/>
      <c r="D178" s="14"/>
      <c r="E178" s="14"/>
      <c r="F178" s="14"/>
      <c r="G178" s="14"/>
      <c r="H178" s="14"/>
      <c r="I178" s="16">
        <f>SUM(Tabela134511[[#This Row],[JULHO]:[DEZEMBRO]])</f>
        <v>0</v>
      </c>
    </row>
    <row r="179" spans="1:9" hidden="1" x14ac:dyDescent="0.25">
      <c r="A179" s="3"/>
      <c r="B179" s="3"/>
      <c r="C179" s="14"/>
      <c r="D179" s="14"/>
      <c r="E179" s="14"/>
      <c r="F179" s="14"/>
      <c r="G179" s="14"/>
      <c r="H179" s="14"/>
      <c r="I179" s="16">
        <f>SUM(Tabela134511[[#This Row],[JULHO]:[DEZEMBRO]])</f>
        <v>0</v>
      </c>
    </row>
    <row r="180" spans="1:9" hidden="1" x14ac:dyDescent="0.25">
      <c r="A180" s="2"/>
      <c r="B180" s="2"/>
      <c r="C180" s="14"/>
      <c r="D180" s="14"/>
      <c r="E180" s="14"/>
      <c r="F180" s="14"/>
      <c r="G180" s="14"/>
      <c r="H180" s="14"/>
      <c r="I180" s="16">
        <f>SUM(Tabela134511[[#This Row],[JULHO]:[DEZEMBRO]])</f>
        <v>0</v>
      </c>
    </row>
    <row r="181" spans="1:9" hidden="1" x14ac:dyDescent="0.25">
      <c r="A181" s="2"/>
      <c r="B181" s="2"/>
      <c r="C181" s="14"/>
      <c r="D181" s="14"/>
      <c r="E181" s="14"/>
      <c r="F181" s="14"/>
      <c r="G181" s="14"/>
      <c r="H181" s="14"/>
      <c r="I181" s="16">
        <f>SUM(Tabela134511[[#This Row],[JULHO]:[DEZEMBRO]])</f>
        <v>0</v>
      </c>
    </row>
    <row r="182" spans="1:9" hidden="1" x14ac:dyDescent="0.25">
      <c r="A182" s="2"/>
      <c r="B182" s="2"/>
      <c r="C182" s="14"/>
      <c r="D182" s="14"/>
      <c r="E182" s="14"/>
      <c r="F182" s="14"/>
      <c r="G182" s="14"/>
      <c r="H182" s="14"/>
      <c r="I182" s="16">
        <f>SUM(Tabela134511[[#This Row],[JULHO]:[DEZEMBRO]])</f>
        <v>0</v>
      </c>
    </row>
    <row r="183" spans="1:9" ht="15.75" hidden="1" thickBot="1" x14ac:dyDescent="0.3">
      <c r="A183" s="7"/>
      <c r="B183" s="7"/>
      <c r="C183" s="17"/>
      <c r="D183" s="17"/>
      <c r="E183" s="17"/>
      <c r="F183" s="17"/>
      <c r="G183" s="17"/>
      <c r="H183" s="17"/>
      <c r="I183" s="18">
        <f>SUM(Tabela134511[[#This Row],[JULHO]:[DEZEMBRO]])</f>
        <v>0</v>
      </c>
    </row>
    <row r="184" spans="1:9" ht="16.5" hidden="1" thickBot="1" x14ac:dyDescent="0.3">
      <c r="A184" s="72" t="s">
        <v>32</v>
      </c>
      <c r="B184" s="74"/>
      <c r="C184" s="19">
        <f>SUM(C176:C183)</f>
        <v>0</v>
      </c>
      <c r="D184" s="19">
        <f t="shared" ref="D184" si="47">SUM(D176:D183)</f>
        <v>0</v>
      </c>
      <c r="E184" s="19">
        <f t="shared" ref="E184" si="48">SUM(E176:E183)</f>
        <v>0</v>
      </c>
      <c r="F184" s="19">
        <f t="shared" ref="F184" si="49">SUM(F176:F183)</f>
        <v>0</v>
      </c>
      <c r="G184" s="19">
        <f t="shared" ref="G184" si="50">SUM(G176:G183)</f>
        <v>0</v>
      </c>
      <c r="H184" s="19">
        <f t="shared" ref="H184" si="51">SUM(H176:H183)</f>
        <v>0</v>
      </c>
      <c r="I184" s="75">
        <f>SUM(Tabela134511[[#This Row],[JULHO]:[DEZEMBRO]])</f>
        <v>0</v>
      </c>
    </row>
    <row r="185" spans="1:9" ht="15.75" hidden="1" x14ac:dyDescent="0.25">
      <c r="A185" s="55" t="s">
        <v>33</v>
      </c>
      <c r="B185" s="55"/>
      <c r="C185" s="73">
        <f t="shared" ref="C185:I185" si="52">C168+C184</f>
        <v>0</v>
      </c>
      <c r="D185" s="73">
        <f t="shared" si="52"/>
        <v>0</v>
      </c>
      <c r="E185" s="73">
        <f t="shared" si="52"/>
        <v>0</v>
      </c>
      <c r="F185" s="73">
        <f t="shared" si="52"/>
        <v>0</v>
      </c>
      <c r="G185" s="73">
        <f t="shared" si="52"/>
        <v>0</v>
      </c>
      <c r="H185" s="73">
        <f t="shared" si="52"/>
        <v>0</v>
      </c>
      <c r="I185" s="73">
        <f t="shared" si="52"/>
        <v>0</v>
      </c>
    </row>
    <row r="186" spans="1:9" ht="15.75" hidden="1" x14ac:dyDescent="0.25">
      <c r="A186" s="48"/>
      <c r="B186" s="35"/>
      <c r="C186" s="35"/>
      <c r="D186" s="35"/>
      <c r="E186" s="35"/>
      <c r="F186" s="35"/>
      <c r="G186" s="35"/>
      <c r="H186" s="35"/>
    </row>
    <row r="187" spans="1:9" hidden="1" x14ac:dyDescent="0.25">
      <c r="A187" s="96" t="s">
        <v>20</v>
      </c>
      <c r="B187" s="96"/>
      <c r="C187" s="96"/>
      <c r="D187" s="96"/>
      <c r="E187" s="96"/>
      <c r="F187" s="96"/>
      <c r="G187" s="96"/>
      <c r="H187" s="96"/>
    </row>
    <row r="188" spans="1:9" hidden="1" x14ac:dyDescent="0.25">
      <c r="A188" s="96"/>
      <c r="B188" s="96"/>
      <c r="C188" s="96"/>
      <c r="D188" s="96"/>
      <c r="E188" s="96"/>
      <c r="F188" s="96"/>
      <c r="G188" s="96"/>
      <c r="H188" s="96"/>
    </row>
    <row r="189" spans="1:9" hidden="1" x14ac:dyDescent="0.25">
      <c r="A189" s="96" t="s">
        <v>14</v>
      </c>
      <c r="B189" s="96"/>
      <c r="C189" s="96"/>
      <c r="D189" s="96"/>
      <c r="E189" s="96"/>
      <c r="F189" s="96"/>
      <c r="G189" s="96"/>
      <c r="H189" s="96"/>
    </row>
    <row r="190" spans="1:9" hidden="1" x14ac:dyDescent="0.25">
      <c r="A190" s="96"/>
      <c r="B190" s="96"/>
      <c r="C190" s="96"/>
      <c r="D190" s="96"/>
      <c r="E190" s="96"/>
      <c r="F190" s="96"/>
      <c r="G190" s="96"/>
      <c r="H190" s="96"/>
    </row>
    <row r="191" spans="1:9" hidden="1" x14ac:dyDescent="0.25">
      <c r="A191" s="58" t="s">
        <v>47</v>
      </c>
      <c r="B191" s="32"/>
      <c r="C191" s="32"/>
      <c r="D191" s="32"/>
      <c r="E191" s="32"/>
      <c r="F191" s="32"/>
      <c r="G191" s="32"/>
      <c r="H191" s="32"/>
    </row>
    <row r="192" spans="1:9" hidden="1" x14ac:dyDescent="0.25">
      <c r="A192" s="58" t="s">
        <v>48</v>
      </c>
      <c r="B192" s="32"/>
      <c r="C192" s="32"/>
      <c r="D192" s="32"/>
      <c r="E192" s="32"/>
      <c r="F192" s="32"/>
      <c r="G192" s="32"/>
      <c r="H192" s="32"/>
    </row>
    <row r="193" spans="1:9" ht="19.5" hidden="1" thickBot="1" x14ac:dyDescent="0.35">
      <c r="A193" s="33" t="s">
        <v>36</v>
      </c>
      <c r="B193" s="61" t="s">
        <v>46</v>
      </c>
      <c r="C193" s="12" t="s">
        <v>0</v>
      </c>
      <c r="D193" s="12" t="s">
        <v>1</v>
      </c>
      <c r="E193" s="12" t="s">
        <v>2</v>
      </c>
      <c r="F193" s="12" t="s">
        <v>3</v>
      </c>
      <c r="G193" s="12" t="s">
        <v>4</v>
      </c>
      <c r="H193" s="12" t="s">
        <v>5</v>
      </c>
      <c r="I193" s="13" t="s">
        <v>16</v>
      </c>
    </row>
    <row r="194" spans="1:9" hidden="1" x14ac:dyDescent="0.25">
      <c r="A194" s="1"/>
      <c r="B194" s="1"/>
      <c r="C194" s="14"/>
      <c r="D194" s="14"/>
      <c r="E194" s="14"/>
      <c r="F194" s="14"/>
      <c r="G194" s="14"/>
      <c r="H194" s="14"/>
      <c r="I194" s="15">
        <f>SUM(Tabela13412[[#This Row],[JANEIRO]:[JUNHO]])</f>
        <v>0</v>
      </c>
    </row>
    <row r="195" spans="1:9" hidden="1" x14ac:dyDescent="0.25">
      <c r="A195" s="1"/>
      <c r="B195" s="1"/>
      <c r="C195" s="14"/>
      <c r="D195" s="14"/>
      <c r="E195" s="14"/>
      <c r="F195" s="14"/>
      <c r="G195" s="14"/>
      <c r="H195" s="14"/>
      <c r="I195" s="16">
        <f>SUM(Tabela13412[[#This Row],[JANEIRO]:[JUNHO]])</f>
        <v>0</v>
      </c>
    </row>
    <row r="196" spans="1:9" hidden="1" x14ac:dyDescent="0.25">
      <c r="A196" s="2"/>
      <c r="B196" s="2"/>
      <c r="C196" s="14"/>
      <c r="D196" s="14"/>
      <c r="E196" s="14"/>
      <c r="F196" s="14"/>
      <c r="G196" s="14"/>
      <c r="H196" s="14"/>
      <c r="I196" s="16">
        <f>SUM(Tabela13412[[#This Row],[JANEIRO]:[JUNHO]])</f>
        <v>0</v>
      </c>
    </row>
    <row r="197" spans="1:9" hidden="1" x14ac:dyDescent="0.25">
      <c r="A197" s="3"/>
      <c r="B197" s="3"/>
      <c r="C197" s="14"/>
      <c r="D197" s="14"/>
      <c r="E197" s="14"/>
      <c r="F197" s="14"/>
      <c r="G197" s="14"/>
      <c r="H197" s="14"/>
      <c r="I197" s="16">
        <f>SUM(Tabela13412[[#This Row],[JANEIRO]:[JUNHO]])</f>
        <v>0</v>
      </c>
    </row>
    <row r="198" spans="1:9" hidden="1" x14ac:dyDescent="0.25">
      <c r="A198" s="2"/>
      <c r="B198" s="2"/>
      <c r="C198" s="14"/>
      <c r="D198" s="14"/>
      <c r="E198" s="14"/>
      <c r="F198" s="14"/>
      <c r="G198" s="14"/>
      <c r="H198" s="14"/>
      <c r="I198" s="16">
        <f>SUM(Tabela13412[[#This Row],[JANEIRO]:[JUNHO]])</f>
        <v>0</v>
      </c>
    </row>
    <row r="199" spans="1:9" hidden="1" x14ac:dyDescent="0.25">
      <c r="A199" s="2"/>
      <c r="B199" s="2"/>
      <c r="C199" s="14"/>
      <c r="D199" s="14"/>
      <c r="E199" s="14"/>
      <c r="F199" s="14"/>
      <c r="G199" s="14"/>
      <c r="H199" s="14"/>
      <c r="I199" s="16">
        <f>SUM(Tabela13412[[#This Row],[JANEIRO]:[JUNHO]])</f>
        <v>0</v>
      </c>
    </row>
    <row r="200" spans="1:9" hidden="1" x14ac:dyDescent="0.25">
      <c r="A200" s="2"/>
      <c r="B200" s="2"/>
      <c r="C200" s="14"/>
      <c r="D200" s="14"/>
      <c r="E200" s="14"/>
      <c r="F200" s="14"/>
      <c r="G200" s="14"/>
      <c r="H200" s="14"/>
      <c r="I200" s="16">
        <f>SUM(Tabela13412[[#This Row],[JANEIRO]:[JUNHO]])</f>
        <v>0</v>
      </c>
    </row>
    <row r="201" spans="1:9" ht="15.75" hidden="1" thickBot="1" x14ac:dyDescent="0.3">
      <c r="A201" s="7"/>
      <c r="B201" s="7"/>
      <c r="C201" s="17"/>
      <c r="D201" s="17"/>
      <c r="E201" s="17"/>
      <c r="F201" s="17"/>
      <c r="G201" s="17"/>
      <c r="H201" s="17"/>
      <c r="I201" s="18">
        <f>SUM(Tabela13412[[#This Row],[JANEIRO]:[JUNHO]])</f>
        <v>0</v>
      </c>
    </row>
    <row r="202" spans="1:9" ht="16.5" hidden="1" thickBot="1" x14ac:dyDescent="0.3">
      <c r="A202" s="44" t="s">
        <v>31</v>
      </c>
      <c r="B202" s="53"/>
      <c r="C202" s="19">
        <f>SUM(C194:C201)</f>
        <v>0</v>
      </c>
      <c r="D202" s="19">
        <f t="shared" ref="D202" si="53">SUM(D194:D201)</f>
        <v>0</v>
      </c>
      <c r="E202" s="19">
        <f t="shared" ref="E202" si="54">SUM(E194:E201)</f>
        <v>0</v>
      </c>
      <c r="F202" s="19">
        <f t="shared" ref="F202" si="55">SUM(F194:F201)</f>
        <v>0</v>
      </c>
      <c r="G202" s="19">
        <f t="shared" ref="G202" si="56">SUM(G194:G201)</f>
        <v>0</v>
      </c>
      <c r="H202" s="19">
        <f t="shared" ref="H202" si="57">SUM(H194:H201)</f>
        <v>0</v>
      </c>
      <c r="I202" s="20">
        <f>SUM(Tabela13412[[#This Row],[JANEIRO]:[JUNHO]])</f>
        <v>0</v>
      </c>
    </row>
    <row r="203" spans="1:9" hidden="1" x14ac:dyDescent="0.25"/>
    <row r="204" spans="1:9" hidden="1" x14ac:dyDescent="0.25"/>
    <row r="205" spans="1:9" hidden="1" x14ac:dyDescent="0.25">
      <c r="A205" s="96" t="s">
        <v>21</v>
      </c>
      <c r="B205" s="96"/>
      <c r="C205" s="96"/>
      <c r="D205" s="96"/>
      <c r="E205" s="96"/>
      <c r="F205" s="96"/>
      <c r="G205" s="96"/>
      <c r="H205" s="96"/>
    </row>
    <row r="206" spans="1:9" hidden="1" x14ac:dyDescent="0.25">
      <c r="A206" s="96"/>
      <c r="B206" s="96"/>
      <c r="C206" s="96"/>
      <c r="D206" s="96"/>
      <c r="E206" s="96"/>
      <c r="F206" s="96"/>
      <c r="G206" s="96"/>
      <c r="H206" s="96"/>
    </row>
    <row r="207" spans="1:9" hidden="1" x14ac:dyDescent="0.25">
      <c r="A207" s="96" t="s">
        <v>14</v>
      </c>
      <c r="B207" s="96"/>
      <c r="C207" s="96"/>
      <c r="D207" s="96"/>
      <c r="E207" s="96"/>
      <c r="F207" s="96"/>
      <c r="G207" s="96"/>
      <c r="H207" s="96"/>
    </row>
    <row r="208" spans="1:9" hidden="1" x14ac:dyDescent="0.25">
      <c r="A208" s="96"/>
      <c r="B208" s="96"/>
      <c r="C208" s="96"/>
      <c r="D208" s="96"/>
      <c r="E208" s="96"/>
      <c r="F208" s="96"/>
      <c r="G208" s="96"/>
      <c r="H208" s="96"/>
    </row>
    <row r="209" spans="1:9" ht="19.5" hidden="1" thickBot="1" x14ac:dyDescent="0.35">
      <c r="A209" s="33" t="s">
        <v>36</v>
      </c>
      <c r="B209" s="12" t="s">
        <v>34</v>
      </c>
      <c r="C209" s="21" t="s">
        <v>6</v>
      </c>
      <c r="D209" s="21" t="s">
        <v>7</v>
      </c>
      <c r="E209" s="21" t="s">
        <v>8</v>
      </c>
      <c r="F209" s="21" t="s">
        <v>9</v>
      </c>
      <c r="G209" s="21" t="s">
        <v>10</v>
      </c>
      <c r="H209" s="21" t="s">
        <v>11</v>
      </c>
      <c r="I209" s="22" t="s">
        <v>16</v>
      </c>
    </row>
    <row r="210" spans="1:9" hidden="1" x14ac:dyDescent="0.25">
      <c r="A210" s="1"/>
      <c r="B210" s="1"/>
      <c r="C210" s="14"/>
      <c r="D210" s="14"/>
      <c r="E210" s="14"/>
      <c r="F210" s="14"/>
      <c r="G210" s="14"/>
      <c r="H210" s="14"/>
      <c r="I210" s="15">
        <f>SUM(Tabela134513[[#This Row],[JULHO]:[DEZEMBRO]])</f>
        <v>0</v>
      </c>
    </row>
    <row r="211" spans="1:9" hidden="1" x14ac:dyDescent="0.25">
      <c r="A211" s="1"/>
      <c r="B211" s="1"/>
      <c r="C211" s="14"/>
      <c r="D211" s="14"/>
      <c r="E211" s="14"/>
      <c r="F211" s="14"/>
      <c r="G211" s="14"/>
      <c r="H211" s="14"/>
      <c r="I211" s="16">
        <f>SUM(Tabela134513[[#This Row],[JULHO]:[DEZEMBRO]])</f>
        <v>0</v>
      </c>
    </row>
    <row r="212" spans="1:9" hidden="1" x14ac:dyDescent="0.25">
      <c r="A212" s="2"/>
      <c r="B212" s="2"/>
      <c r="C212" s="14"/>
      <c r="D212" s="14"/>
      <c r="E212" s="14"/>
      <c r="F212" s="14"/>
      <c r="G212" s="14"/>
      <c r="H212" s="14"/>
      <c r="I212" s="16">
        <f>SUM(Tabela134513[[#This Row],[JULHO]:[DEZEMBRO]])</f>
        <v>0</v>
      </c>
    </row>
    <row r="213" spans="1:9" hidden="1" x14ac:dyDescent="0.25">
      <c r="A213" s="3"/>
      <c r="B213" s="3"/>
      <c r="C213" s="14"/>
      <c r="D213" s="14"/>
      <c r="E213" s="14"/>
      <c r="F213" s="14"/>
      <c r="G213" s="14"/>
      <c r="H213" s="14"/>
      <c r="I213" s="16">
        <f>SUM(Tabela134513[[#This Row],[JULHO]:[DEZEMBRO]])</f>
        <v>0</v>
      </c>
    </row>
    <row r="214" spans="1:9" hidden="1" x14ac:dyDescent="0.25">
      <c r="A214" s="2"/>
      <c r="B214" s="2"/>
      <c r="C214" s="14"/>
      <c r="D214" s="14"/>
      <c r="E214" s="14"/>
      <c r="F214" s="14"/>
      <c r="G214" s="14"/>
      <c r="H214" s="14"/>
      <c r="I214" s="16">
        <f>SUM(Tabela134513[[#This Row],[JULHO]:[DEZEMBRO]])</f>
        <v>0</v>
      </c>
    </row>
    <row r="215" spans="1:9" hidden="1" x14ac:dyDescent="0.25">
      <c r="A215" s="2"/>
      <c r="B215" s="2"/>
      <c r="C215" s="14"/>
      <c r="D215" s="14"/>
      <c r="E215" s="14"/>
      <c r="F215" s="14"/>
      <c r="G215" s="14"/>
      <c r="H215" s="14"/>
      <c r="I215" s="16">
        <f>SUM(Tabela134513[[#This Row],[JULHO]:[DEZEMBRO]])</f>
        <v>0</v>
      </c>
    </row>
    <row r="216" spans="1:9" hidden="1" x14ac:dyDescent="0.25">
      <c r="A216" s="2"/>
      <c r="B216" s="2"/>
      <c r="C216" s="14"/>
      <c r="D216" s="14"/>
      <c r="E216" s="14"/>
      <c r="F216" s="14"/>
      <c r="G216" s="14"/>
      <c r="H216" s="14"/>
      <c r="I216" s="16">
        <f>SUM(Tabela134513[[#This Row],[JULHO]:[DEZEMBRO]])</f>
        <v>0</v>
      </c>
    </row>
    <row r="217" spans="1:9" ht="15.75" hidden="1" thickBot="1" x14ac:dyDescent="0.3">
      <c r="A217" s="7"/>
      <c r="B217" s="7"/>
      <c r="C217" s="17"/>
      <c r="D217" s="17"/>
      <c r="E217" s="17"/>
      <c r="F217" s="17"/>
      <c r="G217" s="17"/>
      <c r="H217" s="17"/>
      <c r="I217" s="18">
        <f>SUM(Tabela134513[[#This Row],[JULHO]:[DEZEMBRO]])</f>
        <v>0</v>
      </c>
    </row>
    <row r="218" spans="1:9" ht="16.5" hidden="1" thickBot="1" x14ac:dyDescent="0.3">
      <c r="A218" s="43" t="s">
        <v>32</v>
      </c>
      <c r="B218" s="54"/>
      <c r="C218" s="19">
        <f>SUM(C210:C217)</f>
        <v>0</v>
      </c>
      <c r="D218" s="19">
        <f t="shared" ref="D218" si="58">SUM(D210:D217)</f>
        <v>0</v>
      </c>
      <c r="E218" s="19">
        <f t="shared" ref="E218" si="59">SUM(E210:E217)</f>
        <v>0</v>
      </c>
      <c r="F218" s="19">
        <f t="shared" ref="F218" si="60">SUM(F210:F217)</f>
        <v>0</v>
      </c>
      <c r="G218" s="19">
        <f t="shared" ref="G218" si="61">SUM(G210:G217)</f>
        <v>0</v>
      </c>
      <c r="H218" s="19">
        <f t="shared" ref="H218" si="62">SUM(H210:H217)</f>
        <v>0</v>
      </c>
      <c r="I218" s="20">
        <f>SUM(Tabela134513[[#This Row],[JULHO]:[DEZEMBRO]])</f>
        <v>0</v>
      </c>
    </row>
    <row r="219" spans="1:9" ht="15.75" hidden="1" x14ac:dyDescent="0.25">
      <c r="A219" s="43" t="s">
        <v>33</v>
      </c>
      <c r="B219" s="55"/>
      <c r="C219" s="52">
        <f t="shared" ref="C219:I219" si="63">C218+C202</f>
        <v>0</v>
      </c>
      <c r="D219" s="52">
        <f t="shared" si="63"/>
        <v>0</v>
      </c>
      <c r="E219" s="52">
        <f t="shared" si="63"/>
        <v>0</v>
      </c>
      <c r="F219" s="52">
        <f t="shared" si="63"/>
        <v>0</v>
      </c>
      <c r="G219" s="52">
        <f t="shared" si="63"/>
        <v>0</v>
      </c>
      <c r="H219" s="52">
        <f t="shared" si="63"/>
        <v>0</v>
      </c>
      <c r="I219" s="52">
        <f t="shared" si="63"/>
        <v>0</v>
      </c>
    </row>
    <row r="220" spans="1:9" ht="29.25" hidden="1" customHeight="1" x14ac:dyDescent="0.25">
      <c r="A220" s="96" t="s">
        <v>20</v>
      </c>
      <c r="B220" s="96"/>
      <c r="C220" s="96"/>
      <c r="D220" s="96"/>
      <c r="E220" s="96"/>
      <c r="F220" s="96"/>
      <c r="G220" s="96"/>
      <c r="H220" s="96"/>
    </row>
    <row r="221" spans="1:9" hidden="1" x14ac:dyDescent="0.25">
      <c r="A221" s="96"/>
      <c r="B221" s="96"/>
      <c r="C221" s="96"/>
      <c r="D221" s="96"/>
      <c r="E221" s="96"/>
      <c r="F221" s="96"/>
      <c r="G221" s="96"/>
      <c r="H221" s="96"/>
    </row>
    <row r="222" spans="1:9" hidden="1" x14ac:dyDescent="0.25">
      <c r="A222" s="96" t="s">
        <v>15</v>
      </c>
      <c r="B222" s="96"/>
      <c r="C222" s="96"/>
      <c r="D222" s="96"/>
      <c r="E222" s="96"/>
      <c r="F222" s="96"/>
      <c r="G222" s="96"/>
      <c r="H222" s="96"/>
    </row>
    <row r="223" spans="1:9" hidden="1" x14ac:dyDescent="0.25">
      <c r="A223" s="96"/>
      <c r="B223" s="96"/>
      <c r="C223" s="96"/>
      <c r="D223" s="96"/>
      <c r="E223" s="96"/>
      <c r="F223" s="96"/>
      <c r="G223" s="96"/>
      <c r="H223" s="96"/>
    </row>
    <row r="224" spans="1:9" hidden="1" x14ac:dyDescent="0.25">
      <c r="A224" s="104" t="s">
        <v>49</v>
      </c>
      <c r="B224" s="104"/>
      <c r="C224" s="104"/>
      <c r="D224" s="104"/>
      <c r="E224" s="104"/>
      <c r="F224" s="104"/>
      <c r="G224" s="104"/>
      <c r="H224" s="104"/>
      <c r="I224" s="104"/>
    </row>
    <row r="225" spans="1:9" hidden="1" x14ac:dyDescent="0.25">
      <c r="A225" s="104"/>
      <c r="B225" s="104"/>
      <c r="C225" s="104"/>
      <c r="D225" s="104"/>
      <c r="E225" s="104"/>
      <c r="F225" s="104"/>
      <c r="G225" s="104"/>
      <c r="H225" s="104"/>
      <c r="I225" s="104"/>
    </row>
    <row r="226" spans="1:9" hidden="1" x14ac:dyDescent="0.25">
      <c r="A226" s="104"/>
      <c r="B226" s="104"/>
      <c r="C226" s="104"/>
      <c r="D226" s="104"/>
      <c r="E226" s="104"/>
      <c r="F226" s="104"/>
      <c r="G226" s="104"/>
      <c r="H226" s="104"/>
      <c r="I226" s="104"/>
    </row>
    <row r="227" spans="1:9" ht="19.5" hidden="1" thickBot="1" x14ac:dyDescent="0.35">
      <c r="A227" s="33" t="s">
        <v>35</v>
      </c>
      <c r="B227" s="12" t="s">
        <v>34</v>
      </c>
      <c r="C227" s="12" t="s">
        <v>0</v>
      </c>
      <c r="D227" s="12" t="s">
        <v>1</v>
      </c>
      <c r="E227" s="12" t="s">
        <v>2</v>
      </c>
      <c r="F227" s="12" t="s">
        <v>3</v>
      </c>
      <c r="G227" s="12" t="s">
        <v>4</v>
      </c>
      <c r="H227" s="12" t="s">
        <v>5</v>
      </c>
      <c r="I227" s="13" t="s">
        <v>16</v>
      </c>
    </row>
    <row r="228" spans="1:9" hidden="1" x14ac:dyDescent="0.25">
      <c r="A228" s="1"/>
      <c r="B228" s="1"/>
      <c r="C228" s="14"/>
      <c r="D228" s="14"/>
      <c r="E228" s="14"/>
      <c r="F228" s="14"/>
      <c r="G228" s="14"/>
      <c r="H228" s="14"/>
      <c r="I228" s="15">
        <f>SUM(Tabela13414[[#This Row],[JANEIRO]:[JUNHO]])</f>
        <v>0</v>
      </c>
    </row>
    <row r="229" spans="1:9" hidden="1" x14ac:dyDescent="0.25">
      <c r="A229" s="1"/>
      <c r="B229" s="1"/>
      <c r="C229" s="14"/>
      <c r="D229" s="14"/>
      <c r="E229" s="14"/>
      <c r="F229" s="14"/>
      <c r="G229" s="14"/>
      <c r="H229" s="14"/>
      <c r="I229" s="16">
        <f>SUM(Tabela13414[[#This Row],[JANEIRO]:[JUNHO]])</f>
        <v>0</v>
      </c>
    </row>
    <row r="230" spans="1:9" hidden="1" x14ac:dyDescent="0.25">
      <c r="A230" s="2"/>
      <c r="B230" s="2"/>
      <c r="C230" s="14"/>
      <c r="D230" s="14"/>
      <c r="E230" s="14"/>
      <c r="F230" s="14"/>
      <c r="G230" s="14"/>
      <c r="H230" s="14"/>
      <c r="I230" s="16">
        <f>SUM(Tabela13414[[#This Row],[JANEIRO]:[JUNHO]])</f>
        <v>0</v>
      </c>
    </row>
    <row r="231" spans="1:9" hidden="1" x14ac:dyDescent="0.25">
      <c r="A231" s="3"/>
      <c r="B231" s="3"/>
      <c r="C231" s="14"/>
      <c r="D231" s="14"/>
      <c r="E231" s="14"/>
      <c r="F231" s="14"/>
      <c r="G231" s="14"/>
      <c r="H231" s="14"/>
      <c r="I231" s="16">
        <f>SUM(Tabela13414[[#This Row],[JANEIRO]:[JUNHO]])</f>
        <v>0</v>
      </c>
    </row>
    <row r="232" spans="1:9" hidden="1" x14ac:dyDescent="0.25">
      <c r="A232" s="2"/>
      <c r="B232" s="2"/>
      <c r="C232" s="14"/>
      <c r="D232" s="14"/>
      <c r="E232" s="14"/>
      <c r="F232" s="14"/>
      <c r="G232" s="14"/>
      <c r="H232" s="14"/>
      <c r="I232" s="16">
        <f>SUM(Tabela13414[[#This Row],[JANEIRO]:[JUNHO]])</f>
        <v>0</v>
      </c>
    </row>
    <row r="233" spans="1:9" hidden="1" x14ac:dyDescent="0.25">
      <c r="A233" s="2"/>
      <c r="B233" s="2"/>
      <c r="C233" s="14"/>
      <c r="D233" s="14"/>
      <c r="E233" s="14"/>
      <c r="F233" s="14"/>
      <c r="G233" s="14"/>
      <c r="H233" s="14"/>
      <c r="I233" s="16">
        <f>SUM(Tabela13414[[#This Row],[JANEIRO]:[JUNHO]])</f>
        <v>0</v>
      </c>
    </row>
    <row r="234" spans="1:9" hidden="1" x14ac:dyDescent="0.25">
      <c r="A234" s="2"/>
      <c r="B234" s="2"/>
      <c r="C234" s="14"/>
      <c r="D234" s="14"/>
      <c r="E234" s="14"/>
      <c r="F234" s="14"/>
      <c r="G234" s="14"/>
      <c r="H234" s="14"/>
      <c r="I234" s="16">
        <f>SUM(Tabela13414[[#This Row],[JANEIRO]:[JUNHO]])</f>
        <v>0</v>
      </c>
    </row>
    <row r="235" spans="1:9" ht="15.75" hidden="1" thickBot="1" x14ac:dyDescent="0.3">
      <c r="A235" s="7"/>
      <c r="B235" s="7"/>
      <c r="C235" s="17"/>
      <c r="D235" s="17"/>
      <c r="E235" s="17"/>
      <c r="F235" s="17"/>
      <c r="G235" s="17"/>
      <c r="H235" s="17"/>
      <c r="I235" s="18">
        <f>SUM(Tabela13414[[#This Row],[JANEIRO]:[JUNHO]])</f>
        <v>0</v>
      </c>
    </row>
    <row r="236" spans="1:9" ht="16.5" hidden="1" thickBot="1" x14ac:dyDescent="0.3">
      <c r="A236" s="44" t="s">
        <v>31</v>
      </c>
      <c r="B236" s="53"/>
      <c r="C236" s="19">
        <f>SUM(C228:C235)</f>
        <v>0</v>
      </c>
      <c r="D236" s="19">
        <f t="shared" ref="D236" si="64">SUM(D228:D235)</f>
        <v>0</v>
      </c>
      <c r="E236" s="19">
        <f t="shared" ref="E236" si="65">SUM(E228:E235)</f>
        <v>0</v>
      </c>
      <c r="F236" s="19">
        <f t="shared" ref="F236" si="66">SUM(F228:F235)</f>
        <v>0</v>
      </c>
      <c r="G236" s="19">
        <f t="shared" ref="G236" si="67">SUM(G228:G235)</f>
        <v>0</v>
      </c>
      <c r="H236" s="19">
        <f t="shared" ref="H236" si="68">SUM(H228:H235)</f>
        <v>0</v>
      </c>
      <c r="I236" s="20">
        <f>SUM(Tabela13414[[#This Row],[JANEIRO]:[JUNHO]])</f>
        <v>0</v>
      </c>
    </row>
    <row r="237" spans="1:9" hidden="1" x14ac:dyDescent="0.25"/>
    <row r="238" spans="1:9" hidden="1" x14ac:dyDescent="0.25"/>
    <row r="239" spans="1:9" hidden="1" x14ac:dyDescent="0.25">
      <c r="A239" s="96" t="s">
        <v>21</v>
      </c>
      <c r="B239" s="96"/>
      <c r="C239" s="96"/>
      <c r="D239" s="96"/>
      <c r="E239" s="96"/>
      <c r="F239" s="96"/>
      <c r="G239" s="96"/>
      <c r="H239" s="96"/>
    </row>
    <row r="240" spans="1:9" hidden="1" x14ac:dyDescent="0.25">
      <c r="A240" s="96"/>
      <c r="B240" s="96"/>
      <c r="C240" s="96"/>
      <c r="D240" s="96"/>
      <c r="E240" s="96"/>
      <c r="F240" s="96"/>
      <c r="G240" s="96"/>
      <c r="H240" s="96"/>
    </row>
    <row r="241" spans="1:9" hidden="1" x14ac:dyDescent="0.25">
      <c r="A241" s="96" t="s">
        <v>15</v>
      </c>
      <c r="B241" s="96"/>
      <c r="C241" s="96"/>
      <c r="D241" s="96"/>
      <c r="E241" s="96"/>
      <c r="F241" s="96"/>
      <c r="G241" s="96"/>
      <c r="H241" s="96"/>
    </row>
    <row r="242" spans="1:9" hidden="1" x14ac:dyDescent="0.25">
      <c r="A242" s="96"/>
      <c r="B242" s="96"/>
      <c r="C242" s="96"/>
      <c r="D242" s="96"/>
      <c r="E242" s="96"/>
      <c r="F242" s="96"/>
      <c r="G242" s="96"/>
      <c r="H242" s="96"/>
    </row>
    <row r="243" spans="1:9" ht="19.5" hidden="1" thickBot="1" x14ac:dyDescent="0.35">
      <c r="A243" s="33" t="s">
        <v>35</v>
      </c>
      <c r="B243" s="12" t="s">
        <v>34</v>
      </c>
      <c r="C243" s="21" t="s">
        <v>6</v>
      </c>
      <c r="D243" s="21" t="s">
        <v>7</v>
      </c>
      <c r="E243" s="21" t="s">
        <v>8</v>
      </c>
      <c r="F243" s="21" t="s">
        <v>9</v>
      </c>
      <c r="G243" s="21" t="s">
        <v>10</v>
      </c>
      <c r="H243" s="21" t="s">
        <v>11</v>
      </c>
      <c r="I243" s="22" t="s">
        <v>16</v>
      </c>
    </row>
    <row r="244" spans="1:9" hidden="1" x14ac:dyDescent="0.25">
      <c r="A244" s="1"/>
      <c r="B244" s="1"/>
      <c r="C244" s="14"/>
      <c r="D244" s="14"/>
      <c r="E244" s="14"/>
      <c r="F244" s="14"/>
      <c r="G244" s="14"/>
      <c r="H244" s="14"/>
      <c r="I244" s="15">
        <f>SUM(Tabela134515[[#This Row],[JULHO]:[DEZEMBRO]])</f>
        <v>0</v>
      </c>
    </row>
    <row r="245" spans="1:9" hidden="1" x14ac:dyDescent="0.25">
      <c r="A245" s="1"/>
      <c r="B245" s="1"/>
      <c r="C245" s="14"/>
      <c r="D245" s="14"/>
      <c r="E245" s="14"/>
      <c r="F245" s="14"/>
      <c r="G245" s="14"/>
      <c r="H245" s="14"/>
      <c r="I245" s="16">
        <f>SUM(Tabela134515[[#This Row],[JULHO]:[DEZEMBRO]])</f>
        <v>0</v>
      </c>
    </row>
    <row r="246" spans="1:9" hidden="1" x14ac:dyDescent="0.25">
      <c r="A246" s="2"/>
      <c r="B246" s="2"/>
      <c r="C246" s="14"/>
      <c r="D246" s="14"/>
      <c r="E246" s="14"/>
      <c r="F246" s="14"/>
      <c r="G246" s="14"/>
      <c r="H246" s="14"/>
      <c r="I246" s="16">
        <f>SUM(Tabela134515[[#This Row],[JULHO]:[DEZEMBRO]])</f>
        <v>0</v>
      </c>
    </row>
    <row r="247" spans="1:9" hidden="1" x14ac:dyDescent="0.25">
      <c r="A247" s="3"/>
      <c r="B247" s="3"/>
      <c r="C247" s="14"/>
      <c r="D247" s="14"/>
      <c r="E247" s="14"/>
      <c r="F247" s="14"/>
      <c r="G247" s="14"/>
      <c r="H247" s="14"/>
      <c r="I247" s="16">
        <f>SUM(Tabela134515[[#This Row],[JULHO]:[DEZEMBRO]])</f>
        <v>0</v>
      </c>
    </row>
    <row r="248" spans="1:9" hidden="1" x14ac:dyDescent="0.25">
      <c r="A248" s="2"/>
      <c r="B248" s="2"/>
      <c r="C248" s="14"/>
      <c r="D248" s="14"/>
      <c r="E248" s="14"/>
      <c r="F248" s="14"/>
      <c r="G248" s="14"/>
      <c r="H248" s="14"/>
      <c r="I248" s="16">
        <f>SUM(Tabela134515[[#This Row],[JULHO]:[DEZEMBRO]])</f>
        <v>0</v>
      </c>
    </row>
    <row r="249" spans="1:9" hidden="1" x14ac:dyDescent="0.25">
      <c r="A249" s="2"/>
      <c r="B249" s="2"/>
      <c r="C249" s="14"/>
      <c r="D249" s="14"/>
      <c r="E249" s="14"/>
      <c r="F249" s="14"/>
      <c r="G249" s="14"/>
      <c r="H249" s="14"/>
      <c r="I249" s="16">
        <f>SUM(Tabela134515[[#This Row],[JULHO]:[DEZEMBRO]])</f>
        <v>0</v>
      </c>
    </row>
    <row r="250" spans="1:9" hidden="1" x14ac:dyDescent="0.25">
      <c r="A250" s="2"/>
      <c r="B250" s="2"/>
      <c r="C250" s="14"/>
      <c r="D250" s="14"/>
      <c r="E250" s="14"/>
      <c r="F250" s="14"/>
      <c r="G250" s="14"/>
      <c r="H250" s="14"/>
      <c r="I250" s="16">
        <f>SUM(Tabela134515[[#This Row],[JULHO]:[DEZEMBRO]])</f>
        <v>0</v>
      </c>
    </row>
    <row r="251" spans="1:9" ht="15.75" hidden="1" thickBot="1" x14ac:dyDescent="0.3">
      <c r="A251" s="7"/>
      <c r="B251" s="7"/>
      <c r="C251" s="17"/>
      <c r="D251" s="17"/>
      <c r="E251" s="17"/>
      <c r="F251" s="17"/>
      <c r="G251" s="17"/>
      <c r="H251" s="17"/>
      <c r="I251" s="18">
        <f>SUM(Tabela134515[[#This Row],[JULHO]:[DEZEMBRO]])</f>
        <v>0</v>
      </c>
    </row>
    <row r="252" spans="1:9" ht="16.5" hidden="1" thickBot="1" x14ac:dyDescent="0.3">
      <c r="A252" s="43" t="s">
        <v>32</v>
      </c>
      <c r="B252" s="54"/>
      <c r="C252" s="19">
        <f>SUM(C244:C251)</f>
        <v>0</v>
      </c>
      <c r="D252" s="19">
        <f t="shared" ref="D252" si="69">SUM(D244:D251)</f>
        <v>0</v>
      </c>
      <c r="E252" s="19">
        <f t="shared" ref="E252" si="70">SUM(E244:E251)</f>
        <v>0</v>
      </c>
      <c r="F252" s="19">
        <f t="shared" ref="F252" si="71">SUM(F244:F251)</f>
        <v>0</v>
      </c>
      <c r="G252" s="19">
        <f t="shared" ref="G252" si="72">SUM(G244:G251)</f>
        <v>0</v>
      </c>
      <c r="H252" s="19">
        <f t="shared" ref="H252" si="73">SUM(H244:H251)</f>
        <v>0</v>
      </c>
      <c r="I252" s="20">
        <f>SUM(Tabela134515[[#This Row],[JULHO]:[DEZEMBRO]])</f>
        <v>0</v>
      </c>
    </row>
    <row r="253" spans="1:9" ht="15.75" hidden="1" x14ac:dyDescent="0.25">
      <c r="A253" s="43" t="s">
        <v>33</v>
      </c>
      <c r="B253" s="55"/>
      <c r="C253" s="52">
        <f t="shared" ref="C253:I253" si="74">C252+C236</f>
        <v>0</v>
      </c>
      <c r="D253" s="52">
        <f t="shared" si="74"/>
        <v>0</v>
      </c>
      <c r="E253" s="52">
        <f t="shared" si="74"/>
        <v>0</v>
      </c>
      <c r="F253" s="52">
        <f t="shared" si="74"/>
        <v>0</v>
      </c>
      <c r="G253" s="52">
        <f t="shared" si="74"/>
        <v>0</v>
      </c>
      <c r="H253" s="52">
        <f t="shared" si="74"/>
        <v>0</v>
      </c>
      <c r="I253" s="52">
        <f t="shared" si="74"/>
        <v>0</v>
      </c>
    </row>
    <row r="254" spans="1:9" hidden="1" x14ac:dyDescent="0.25"/>
    <row r="255" spans="1:9" hidden="1" x14ac:dyDescent="0.25">
      <c r="A255" s="96" t="s">
        <v>20</v>
      </c>
      <c r="B255" s="96"/>
      <c r="C255" s="96"/>
      <c r="D255" s="96"/>
      <c r="E255" s="96"/>
      <c r="F255" s="96"/>
      <c r="G255" s="96"/>
      <c r="H255" s="96"/>
    </row>
    <row r="256" spans="1:9" hidden="1" x14ac:dyDescent="0.25">
      <c r="A256" s="96"/>
      <c r="B256" s="96"/>
      <c r="C256" s="96"/>
      <c r="D256" s="96"/>
      <c r="E256" s="96"/>
      <c r="F256" s="96"/>
      <c r="G256" s="96"/>
      <c r="H256" s="96"/>
    </row>
    <row r="257" spans="1:9" hidden="1" x14ac:dyDescent="0.25">
      <c r="A257" s="96" t="s">
        <v>38</v>
      </c>
      <c r="B257" s="96"/>
      <c r="C257" s="96"/>
      <c r="D257" s="96"/>
      <c r="E257" s="96"/>
      <c r="F257" s="96"/>
      <c r="G257" s="96"/>
      <c r="H257" s="96"/>
    </row>
    <row r="258" spans="1:9" hidden="1" x14ac:dyDescent="0.25">
      <c r="A258" s="96"/>
      <c r="B258" s="96"/>
      <c r="C258" s="96"/>
      <c r="D258" s="96"/>
      <c r="E258" s="96"/>
      <c r="F258" s="96"/>
      <c r="G258" s="96"/>
      <c r="H258" s="96"/>
    </row>
    <row r="259" spans="1:9" hidden="1" x14ac:dyDescent="0.25">
      <c r="A259" s="96" t="s">
        <v>39</v>
      </c>
      <c r="B259" s="96"/>
      <c r="C259" s="96"/>
      <c r="D259" s="96"/>
      <c r="E259" s="96"/>
      <c r="F259" s="96"/>
      <c r="G259" s="96"/>
      <c r="H259" s="96"/>
      <c r="I259" s="56"/>
    </row>
    <row r="260" spans="1:9" ht="19.5" hidden="1" thickBot="1" x14ac:dyDescent="0.35">
      <c r="A260" s="33" t="s">
        <v>35</v>
      </c>
      <c r="B260" s="12" t="s">
        <v>34</v>
      </c>
      <c r="C260" s="12" t="s">
        <v>0</v>
      </c>
      <c r="D260" s="12" t="s">
        <v>1</v>
      </c>
      <c r="E260" s="12" t="s">
        <v>2</v>
      </c>
      <c r="F260" s="12" t="s">
        <v>3</v>
      </c>
      <c r="G260" s="12" t="s">
        <v>4</v>
      </c>
      <c r="H260" s="12" t="s">
        <v>5</v>
      </c>
      <c r="I260" s="13" t="s">
        <v>16</v>
      </c>
    </row>
    <row r="261" spans="1:9" hidden="1" x14ac:dyDescent="0.25">
      <c r="A261" s="1"/>
      <c r="B261" s="1"/>
      <c r="C261" s="14">
        <f t="shared" ref="C261:H268" si="75">C94+C126+C160+C194+C228</f>
        <v>0</v>
      </c>
      <c r="D261" s="14">
        <f t="shared" si="75"/>
        <v>0</v>
      </c>
      <c r="E261" s="14">
        <f t="shared" si="75"/>
        <v>0</v>
      </c>
      <c r="F261" s="14">
        <f t="shared" si="75"/>
        <v>0</v>
      </c>
      <c r="G261" s="14">
        <f t="shared" si="75"/>
        <v>0</v>
      </c>
      <c r="H261" s="14">
        <f t="shared" si="75"/>
        <v>0</v>
      </c>
      <c r="I261" s="15">
        <f>SUM(Tabela1341418[[#This Row],[JANEIRO]:[JUNHO]])</f>
        <v>0</v>
      </c>
    </row>
    <row r="262" spans="1:9" hidden="1" x14ac:dyDescent="0.25">
      <c r="A262" s="1"/>
      <c r="B262" s="1"/>
      <c r="C262" s="14">
        <f t="shared" si="75"/>
        <v>0</v>
      </c>
      <c r="D262" s="14">
        <f t="shared" si="75"/>
        <v>0</v>
      </c>
      <c r="E262" s="14">
        <f t="shared" si="75"/>
        <v>0</v>
      </c>
      <c r="F262" s="14">
        <f t="shared" si="75"/>
        <v>0</v>
      </c>
      <c r="G262" s="14">
        <f t="shared" si="75"/>
        <v>0</v>
      </c>
      <c r="H262" s="14">
        <f t="shared" si="75"/>
        <v>0</v>
      </c>
      <c r="I262" s="16">
        <f>SUM(Tabela1341418[[#This Row],[JANEIRO]:[JUNHO]])</f>
        <v>0</v>
      </c>
    </row>
    <row r="263" spans="1:9" hidden="1" x14ac:dyDescent="0.25">
      <c r="A263" s="2"/>
      <c r="B263" s="2"/>
      <c r="C263" s="14">
        <f t="shared" si="75"/>
        <v>0</v>
      </c>
      <c r="D263" s="14">
        <f t="shared" si="75"/>
        <v>0</v>
      </c>
      <c r="E263" s="14">
        <f t="shared" si="75"/>
        <v>0</v>
      </c>
      <c r="F263" s="14">
        <f t="shared" si="75"/>
        <v>0</v>
      </c>
      <c r="G263" s="14">
        <f t="shared" si="75"/>
        <v>0</v>
      </c>
      <c r="H263" s="14">
        <f t="shared" si="75"/>
        <v>0</v>
      </c>
      <c r="I263" s="16">
        <f>SUM(Tabela1341418[[#This Row],[JANEIRO]:[JUNHO]])</f>
        <v>0</v>
      </c>
    </row>
    <row r="264" spans="1:9" hidden="1" x14ac:dyDescent="0.25">
      <c r="A264" s="3"/>
      <c r="B264" s="3"/>
      <c r="C264" s="14">
        <f t="shared" si="75"/>
        <v>0</v>
      </c>
      <c r="D264" s="14">
        <f t="shared" si="75"/>
        <v>0</v>
      </c>
      <c r="E264" s="14">
        <f t="shared" si="75"/>
        <v>0</v>
      </c>
      <c r="F264" s="14">
        <f t="shared" si="75"/>
        <v>0</v>
      </c>
      <c r="G264" s="14">
        <f t="shared" si="75"/>
        <v>0</v>
      </c>
      <c r="H264" s="14">
        <f t="shared" si="75"/>
        <v>0</v>
      </c>
      <c r="I264" s="16">
        <f>SUM(Tabela1341418[[#This Row],[JANEIRO]:[JUNHO]])</f>
        <v>0</v>
      </c>
    </row>
    <row r="265" spans="1:9" hidden="1" x14ac:dyDescent="0.25">
      <c r="A265" s="2"/>
      <c r="B265" s="2"/>
      <c r="C265" s="14">
        <f t="shared" si="75"/>
        <v>0</v>
      </c>
      <c r="D265" s="14">
        <f t="shared" si="75"/>
        <v>0</v>
      </c>
      <c r="E265" s="14">
        <f t="shared" si="75"/>
        <v>0</v>
      </c>
      <c r="F265" s="14">
        <f t="shared" si="75"/>
        <v>0</v>
      </c>
      <c r="G265" s="14">
        <f t="shared" si="75"/>
        <v>0</v>
      </c>
      <c r="H265" s="14">
        <f t="shared" si="75"/>
        <v>0</v>
      </c>
      <c r="I265" s="16">
        <f>SUM(Tabela1341418[[#This Row],[JANEIRO]:[JUNHO]])</f>
        <v>0</v>
      </c>
    </row>
    <row r="266" spans="1:9" hidden="1" x14ac:dyDescent="0.25">
      <c r="A266" s="2"/>
      <c r="B266" s="2"/>
      <c r="C266" s="14">
        <f t="shared" si="75"/>
        <v>0</v>
      </c>
      <c r="D266" s="14">
        <f t="shared" si="75"/>
        <v>0</v>
      </c>
      <c r="E266" s="14">
        <f t="shared" si="75"/>
        <v>0</v>
      </c>
      <c r="F266" s="14">
        <f t="shared" si="75"/>
        <v>0</v>
      </c>
      <c r="G266" s="14">
        <f t="shared" si="75"/>
        <v>0</v>
      </c>
      <c r="H266" s="14">
        <f t="shared" si="75"/>
        <v>0</v>
      </c>
      <c r="I266" s="16">
        <f>SUM(Tabela1341418[[#This Row],[JANEIRO]:[JUNHO]])</f>
        <v>0</v>
      </c>
    </row>
    <row r="267" spans="1:9" hidden="1" x14ac:dyDescent="0.25">
      <c r="A267" s="2"/>
      <c r="B267" s="2"/>
      <c r="C267" s="14">
        <f t="shared" si="75"/>
        <v>0</v>
      </c>
      <c r="D267" s="14">
        <f t="shared" si="75"/>
        <v>0</v>
      </c>
      <c r="E267" s="14">
        <f t="shared" si="75"/>
        <v>0</v>
      </c>
      <c r="F267" s="14">
        <f t="shared" si="75"/>
        <v>0</v>
      </c>
      <c r="G267" s="14">
        <f t="shared" si="75"/>
        <v>0</v>
      </c>
      <c r="H267" s="14">
        <f t="shared" si="75"/>
        <v>0</v>
      </c>
      <c r="I267" s="16">
        <f>SUM(Tabela1341418[[#This Row],[JANEIRO]:[JUNHO]])</f>
        <v>0</v>
      </c>
    </row>
    <row r="268" spans="1:9" ht="15.75" hidden="1" thickBot="1" x14ac:dyDescent="0.3">
      <c r="A268" s="7"/>
      <c r="B268" s="7"/>
      <c r="C268" s="14">
        <f t="shared" si="75"/>
        <v>0</v>
      </c>
      <c r="D268" s="14">
        <f t="shared" si="75"/>
        <v>0</v>
      </c>
      <c r="E268" s="14">
        <f t="shared" si="75"/>
        <v>0</v>
      </c>
      <c r="F268" s="14">
        <f t="shared" si="75"/>
        <v>0</v>
      </c>
      <c r="G268" s="14">
        <f t="shared" si="75"/>
        <v>0</v>
      </c>
      <c r="H268" s="14">
        <f t="shared" si="75"/>
        <v>0</v>
      </c>
      <c r="I268" s="18">
        <f>SUM(Tabela1341418[[#This Row],[JANEIRO]:[JUNHO]])</f>
        <v>0</v>
      </c>
    </row>
    <row r="269" spans="1:9" ht="16.5" hidden="1" thickBot="1" x14ac:dyDescent="0.3">
      <c r="A269" s="44" t="s">
        <v>31</v>
      </c>
      <c r="B269" s="53"/>
      <c r="C269" s="19">
        <f>SUM(C261:C268)</f>
        <v>0</v>
      </c>
      <c r="D269" s="19">
        <f t="shared" ref="D269" si="76">SUM(D261:D268)</f>
        <v>0</v>
      </c>
      <c r="E269" s="19">
        <f t="shared" ref="E269" si="77">SUM(E261:E268)</f>
        <v>0</v>
      </c>
      <c r="F269" s="19">
        <f t="shared" ref="F269" si="78">SUM(F261:F268)</f>
        <v>0</v>
      </c>
      <c r="G269" s="19">
        <f t="shared" ref="G269" si="79">SUM(G261:G268)</f>
        <v>0</v>
      </c>
      <c r="H269" s="19">
        <f t="shared" ref="H269" si="80">SUM(H261:H268)</f>
        <v>0</v>
      </c>
      <c r="I269" s="20">
        <f>SUM(Tabela1341418[[#This Row],[JANEIRO]:[JUNHO]])</f>
        <v>0</v>
      </c>
    </row>
    <row r="270" spans="1:9" hidden="1" x14ac:dyDescent="0.25"/>
    <row r="271" spans="1:9" hidden="1" x14ac:dyDescent="0.25">
      <c r="A271" s="96" t="s">
        <v>21</v>
      </c>
      <c r="B271" s="96"/>
      <c r="C271" s="96"/>
      <c r="D271" s="96"/>
      <c r="E271" s="96"/>
      <c r="F271" s="96"/>
      <c r="G271" s="96"/>
      <c r="H271" s="96"/>
    </row>
    <row r="272" spans="1:9" hidden="1" x14ac:dyDescent="0.25">
      <c r="A272" s="96"/>
      <c r="B272" s="96"/>
      <c r="C272" s="96"/>
      <c r="D272" s="96"/>
      <c r="E272" s="96"/>
      <c r="F272" s="96"/>
      <c r="G272" s="96"/>
      <c r="H272" s="96"/>
    </row>
    <row r="273" spans="1:9" hidden="1" x14ac:dyDescent="0.25">
      <c r="A273" s="96" t="s">
        <v>37</v>
      </c>
      <c r="B273" s="96"/>
      <c r="C273" s="96"/>
      <c r="D273" s="96"/>
      <c r="E273" s="96"/>
      <c r="F273" s="96"/>
      <c r="G273" s="96"/>
      <c r="H273" s="96"/>
    </row>
    <row r="274" spans="1:9" hidden="1" x14ac:dyDescent="0.25">
      <c r="A274" s="96"/>
      <c r="B274" s="96"/>
      <c r="C274" s="96"/>
      <c r="D274" s="96"/>
      <c r="E274" s="96"/>
      <c r="F274" s="96"/>
      <c r="G274" s="96"/>
      <c r="H274" s="96"/>
    </row>
    <row r="275" spans="1:9" ht="19.5" hidden="1" thickBot="1" x14ac:dyDescent="0.35">
      <c r="A275" s="33" t="s">
        <v>35</v>
      </c>
      <c r="B275" s="12" t="s">
        <v>34</v>
      </c>
      <c r="C275" s="21" t="s">
        <v>6</v>
      </c>
      <c r="D275" s="21" t="s">
        <v>7</v>
      </c>
      <c r="E275" s="21" t="s">
        <v>8</v>
      </c>
      <c r="F275" s="21" t="s">
        <v>9</v>
      </c>
      <c r="G275" s="21" t="s">
        <v>10</v>
      </c>
      <c r="H275" s="21" t="s">
        <v>11</v>
      </c>
      <c r="I275" s="22" t="s">
        <v>16</v>
      </c>
    </row>
    <row r="276" spans="1:9" hidden="1" x14ac:dyDescent="0.25">
      <c r="A276" s="1"/>
      <c r="B276" s="1"/>
      <c r="C276" s="14">
        <f t="shared" ref="C276:H283" si="81">C110+C142+C176+C210+C244</f>
        <v>0</v>
      </c>
      <c r="D276" s="14">
        <f t="shared" si="81"/>
        <v>0</v>
      </c>
      <c r="E276" s="14">
        <f t="shared" si="81"/>
        <v>0</v>
      </c>
      <c r="F276" s="14">
        <f t="shared" si="81"/>
        <v>0</v>
      </c>
      <c r="G276" s="14">
        <f t="shared" si="81"/>
        <v>0</v>
      </c>
      <c r="H276" s="14">
        <f t="shared" si="81"/>
        <v>0</v>
      </c>
      <c r="I276" s="15">
        <f>SUM(Tabela13451519[[#This Row],[JULHO]:[DEZEMBRO]])</f>
        <v>0</v>
      </c>
    </row>
    <row r="277" spans="1:9" hidden="1" x14ac:dyDescent="0.25">
      <c r="A277" s="1"/>
      <c r="B277" s="1"/>
      <c r="C277" s="14">
        <f t="shared" si="81"/>
        <v>0</v>
      </c>
      <c r="D277" s="14">
        <f t="shared" si="81"/>
        <v>0</v>
      </c>
      <c r="E277" s="14">
        <f t="shared" si="81"/>
        <v>0</v>
      </c>
      <c r="F277" s="14">
        <f t="shared" si="81"/>
        <v>0</v>
      </c>
      <c r="G277" s="14">
        <f t="shared" si="81"/>
        <v>0</v>
      </c>
      <c r="H277" s="14">
        <f t="shared" si="81"/>
        <v>0</v>
      </c>
      <c r="I277" s="16">
        <f>SUM(Tabela13451519[[#This Row],[JULHO]:[DEZEMBRO]])</f>
        <v>0</v>
      </c>
    </row>
    <row r="278" spans="1:9" hidden="1" x14ac:dyDescent="0.25">
      <c r="A278" s="2"/>
      <c r="B278" s="2"/>
      <c r="C278" s="14">
        <f t="shared" si="81"/>
        <v>0</v>
      </c>
      <c r="D278" s="14">
        <f t="shared" si="81"/>
        <v>0</v>
      </c>
      <c r="E278" s="14">
        <f t="shared" si="81"/>
        <v>0</v>
      </c>
      <c r="F278" s="14">
        <f t="shared" si="81"/>
        <v>0</v>
      </c>
      <c r="G278" s="14">
        <f t="shared" si="81"/>
        <v>0</v>
      </c>
      <c r="H278" s="14">
        <f t="shared" si="81"/>
        <v>0</v>
      </c>
      <c r="I278" s="16">
        <f>SUM(Tabela13451519[[#This Row],[JULHO]:[DEZEMBRO]])</f>
        <v>0</v>
      </c>
    </row>
    <row r="279" spans="1:9" hidden="1" x14ac:dyDescent="0.25">
      <c r="A279" s="3"/>
      <c r="B279" s="3"/>
      <c r="C279" s="14">
        <f t="shared" si="81"/>
        <v>0</v>
      </c>
      <c r="D279" s="14">
        <f t="shared" si="81"/>
        <v>0</v>
      </c>
      <c r="E279" s="14">
        <f t="shared" si="81"/>
        <v>0</v>
      </c>
      <c r="F279" s="14">
        <f t="shared" si="81"/>
        <v>0</v>
      </c>
      <c r="G279" s="14">
        <f t="shared" si="81"/>
        <v>0</v>
      </c>
      <c r="H279" s="14">
        <f t="shared" si="81"/>
        <v>0</v>
      </c>
      <c r="I279" s="16">
        <f>SUM(Tabela13451519[[#This Row],[JULHO]:[DEZEMBRO]])</f>
        <v>0</v>
      </c>
    </row>
    <row r="280" spans="1:9" hidden="1" x14ac:dyDescent="0.25">
      <c r="A280" s="2"/>
      <c r="B280" s="2"/>
      <c r="C280" s="14">
        <f t="shared" si="81"/>
        <v>0</v>
      </c>
      <c r="D280" s="14">
        <f t="shared" si="81"/>
        <v>0</v>
      </c>
      <c r="E280" s="14">
        <f t="shared" si="81"/>
        <v>0</v>
      </c>
      <c r="F280" s="14">
        <f t="shared" si="81"/>
        <v>0</v>
      </c>
      <c r="G280" s="14">
        <f t="shared" si="81"/>
        <v>0</v>
      </c>
      <c r="H280" s="14">
        <f t="shared" si="81"/>
        <v>0</v>
      </c>
      <c r="I280" s="16">
        <f>SUM(Tabela13451519[[#This Row],[JULHO]:[DEZEMBRO]])</f>
        <v>0</v>
      </c>
    </row>
    <row r="281" spans="1:9" hidden="1" x14ac:dyDescent="0.25">
      <c r="A281" s="2"/>
      <c r="B281" s="2"/>
      <c r="C281" s="14">
        <f t="shared" si="81"/>
        <v>0</v>
      </c>
      <c r="D281" s="14">
        <f t="shared" si="81"/>
        <v>0</v>
      </c>
      <c r="E281" s="14">
        <f t="shared" si="81"/>
        <v>0</v>
      </c>
      <c r="F281" s="14">
        <f t="shared" si="81"/>
        <v>0</v>
      </c>
      <c r="G281" s="14">
        <f t="shared" si="81"/>
        <v>0</v>
      </c>
      <c r="H281" s="14">
        <f t="shared" si="81"/>
        <v>0</v>
      </c>
      <c r="I281" s="16">
        <f>SUM(Tabela13451519[[#This Row],[JULHO]:[DEZEMBRO]])</f>
        <v>0</v>
      </c>
    </row>
    <row r="282" spans="1:9" hidden="1" x14ac:dyDescent="0.25">
      <c r="A282" s="2"/>
      <c r="B282" s="2"/>
      <c r="C282" s="14">
        <f t="shared" si="81"/>
        <v>0</v>
      </c>
      <c r="D282" s="14">
        <f t="shared" si="81"/>
        <v>0</v>
      </c>
      <c r="E282" s="14">
        <f t="shared" si="81"/>
        <v>0</v>
      </c>
      <c r="F282" s="14">
        <f t="shared" si="81"/>
        <v>0</v>
      </c>
      <c r="G282" s="14">
        <f t="shared" si="81"/>
        <v>0</v>
      </c>
      <c r="H282" s="14">
        <f t="shared" si="81"/>
        <v>0</v>
      </c>
      <c r="I282" s="16">
        <f>SUM(Tabela13451519[[#This Row],[JULHO]:[DEZEMBRO]])</f>
        <v>0</v>
      </c>
    </row>
    <row r="283" spans="1:9" ht="15.75" hidden="1" thickBot="1" x14ac:dyDescent="0.3">
      <c r="A283" s="7"/>
      <c r="B283" s="7"/>
      <c r="C283" s="14">
        <f t="shared" si="81"/>
        <v>0</v>
      </c>
      <c r="D283" s="14">
        <f t="shared" si="81"/>
        <v>0</v>
      </c>
      <c r="E283" s="14">
        <f t="shared" si="81"/>
        <v>0</v>
      </c>
      <c r="F283" s="14">
        <f t="shared" si="81"/>
        <v>0</v>
      </c>
      <c r="G283" s="14">
        <f t="shared" si="81"/>
        <v>0</v>
      </c>
      <c r="H283" s="14">
        <f t="shared" si="81"/>
        <v>0</v>
      </c>
      <c r="I283" s="18">
        <f>SUM(Tabela13451519[[#This Row],[JULHO]:[DEZEMBRO]])</f>
        <v>0</v>
      </c>
    </row>
    <row r="284" spans="1:9" ht="16.5" hidden="1" thickBot="1" x14ac:dyDescent="0.3">
      <c r="A284" s="43" t="s">
        <v>32</v>
      </c>
      <c r="B284" s="54"/>
      <c r="C284" s="19">
        <f>SUM(C276:C283)</f>
        <v>0</v>
      </c>
      <c r="D284" s="19">
        <f t="shared" ref="D284" si="82">SUM(D276:D283)</f>
        <v>0</v>
      </c>
      <c r="E284" s="19">
        <f t="shared" ref="E284" si="83">SUM(E276:E283)</f>
        <v>0</v>
      </c>
      <c r="F284" s="19">
        <f t="shared" ref="F284" si="84">SUM(F276:F283)</f>
        <v>0</v>
      </c>
      <c r="G284" s="19">
        <f t="shared" ref="G284" si="85">SUM(G276:G283)</f>
        <v>0</v>
      </c>
      <c r="H284" s="19">
        <f t="shared" ref="H284" si="86">SUM(H276:H283)</f>
        <v>0</v>
      </c>
      <c r="I284" s="20">
        <f>SUM(Tabela13451519[[#This Row],[JULHO]:[DEZEMBRO]])</f>
        <v>0</v>
      </c>
    </row>
    <row r="285" spans="1:9" ht="15.75" hidden="1" x14ac:dyDescent="0.25">
      <c r="A285" s="43" t="s">
        <v>33</v>
      </c>
      <c r="B285" s="55"/>
      <c r="C285" s="52">
        <f t="shared" ref="C285:I285" si="87">C284+C269</f>
        <v>0</v>
      </c>
      <c r="D285" s="52">
        <f t="shared" si="87"/>
        <v>0</v>
      </c>
      <c r="E285" s="52">
        <f t="shared" si="87"/>
        <v>0</v>
      </c>
      <c r="F285" s="52">
        <f t="shared" si="87"/>
        <v>0</v>
      </c>
      <c r="G285" s="52">
        <f t="shared" si="87"/>
        <v>0</v>
      </c>
      <c r="H285" s="52">
        <f t="shared" si="87"/>
        <v>0</v>
      </c>
      <c r="I285" s="52">
        <f t="shared" si="87"/>
        <v>0</v>
      </c>
    </row>
    <row r="286" spans="1:9" hidden="1" x14ac:dyDescent="0.25"/>
    <row r="287" spans="1:9" hidden="1" x14ac:dyDescent="0.25"/>
    <row r="288" spans="1:9" ht="4.5" customHeight="1" x14ac:dyDescent="0.25"/>
    <row r="289" spans="1:9" hidden="1" x14ac:dyDescent="0.25">
      <c r="A289" s="96" t="s">
        <v>64</v>
      </c>
      <c r="B289" s="96"/>
      <c r="C289" s="96"/>
      <c r="D289" s="96"/>
      <c r="E289" s="96"/>
      <c r="F289" s="96"/>
      <c r="G289" s="96"/>
      <c r="H289" s="96"/>
      <c r="I289" s="96"/>
    </row>
    <row r="290" spans="1:9" hidden="1" x14ac:dyDescent="0.25">
      <c r="A290" s="96"/>
      <c r="B290" s="96"/>
      <c r="C290" s="96"/>
      <c r="D290" s="96"/>
      <c r="E290" s="96"/>
      <c r="F290" s="96"/>
      <c r="G290" s="96"/>
      <c r="H290" s="96"/>
      <c r="I290" s="96"/>
    </row>
    <row r="291" spans="1:9" hidden="1" x14ac:dyDescent="0.25">
      <c r="A291" s="96" t="s">
        <v>12</v>
      </c>
      <c r="B291" s="96"/>
      <c r="C291" s="96"/>
      <c r="D291" s="96"/>
      <c r="E291" s="96"/>
      <c r="F291" s="96"/>
      <c r="G291" s="96"/>
      <c r="H291" s="96"/>
      <c r="I291" s="96"/>
    </row>
    <row r="292" spans="1:9" hidden="1" x14ac:dyDescent="0.25">
      <c r="A292" s="96"/>
      <c r="B292" s="96"/>
      <c r="C292" s="96"/>
      <c r="D292" s="96"/>
      <c r="E292" s="96"/>
      <c r="F292" s="96"/>
      <c r="G292" s="96"/>
      <c r="H292" s="96"/>
      <c r="I292" s="96"/>
    </row>
    <row r="293" spans="1:9" ht="21.75" hidden="1" customHeight="1" x14ac:dyDescent="0.25">
      <c r="A293" s="103" t="s">
        <v>41</v>
      </c>
      <c r="B293" s="103"/>
      <c r="C293" s="103"/>
      <c r="D293" s="103"/>
      <c r="E293" s="103"/>
      <c r="F293" s="103"/>
      <c r="G293" s="103"/>
      <c r="H293" s="103"/>
      <c r="I293" s="103"/>
    </row>
    <row r="294" spans="1:9" ht="19.5" hidden="1" thickBot="1" x14ac:dyDescent="0.35">
      <c r="A294" s="33" t="s">
        <v>35</v>
      </c>
      <c r="B294" s="12" t="s">
        <v>34</v>
      </c>
      <c r="C294" s="12" t="s">
        <v>0</v>
      </c>
      <c r="D294" s="12" t="s">
        <v>1</v>
      </c>
      <c r="E294" s="12" t="s">
        <v>2</v>
      </c>
      <c r="F294" s="12" t="s">
        <v>3</v>
      </c>
      <c r="G294" s="12" t="s">
        <v>4</v>
      </c>
      <c r="H294" s="12" t="s">
        <v>5</v>
      </c>
      <c r="I294" s="13" t="s">
        <v>16</v>
      </c>
    </row>
    <row r="295" spans="1:9" hidden="1" x14ac:dyDescent="0.25">
      <c r="A295" s="42"/>
      <c r="B295" s="91"/>
      <c r="C295" s="52"/>
      <c r="D295" s="52"/>
      <c r="E295" s="52"/>
      <c r="F295" s="14"/>
      <c r="G295" s="14"/>
      <c r="H295" s="14"/>
      <c r="I295" s="15">
        <f>SUM(Tabela134822[[#This Row],[JANEIRO]:[JUNHO]])</f>
        <v>0</v>
      </c>
    </row>
    <row r="296" spans="1:9" hidden="1" x14ac:dyDescent="0.25">
      <c r="A296" s="42"/>
      <c r="B296" s="1"/>
      <c r="C296" s="14"/>
      <c r="D296" s="14"/>
      <c r="E296" s="14"/>
      <c r="F296" s="14"/>
      <c r="G296" s="14"/>
      <c r="H296" s="14"/>
      <c r="I296" s="16">
        <f>SUM(Tabela134822[[#This Row],[JANEIRO]:[JUNHO]])</f>
        <v>0</v>
      </c>
    </row>
    <row r="297" spans="1:9" hidden="1" x14ac:dyDescent="0.25">
      <c r="A297" s="42"/>
      <c r="B297" s="2"/>
      <c r="C297" s="14"/>
      <c r="D297" s="14"/>
      <c r="E297" s="14"/>
      <c r="F297" s="14"/>
      <c r="G297" s="14"/>
      <c r="H297" s="14"/>
      <c r="I297" s="16">
        <f>SUM(Tabela134822[[#This Row],[JANEIRO]:[JUNHO]])</f>
        <v>0</v>
      </c>
    </row>
    <row r="298" spans="1:9" hidden="1" x14ac:dyDescent="0.25">
      <c r="A298" s="42"/>
      <c r="B298" s="3"/>
      <c r="C298" s="14"/>
      <c r="D298" s="14"/>
      <c r="E298" s="14"/>
      <c r="F298" s="14"/>
      <c r="G298" s="14"/>
      <c r="H298" s="14"/>
      <c r="I298" s="16">
        <f>SUM(Tabela134822[[#This Row],[JANEIRO]:[JUNHO]])</f>
        <v>0</v>
      </c>
    </row>
    <row r="299" spans="1:9" hidden="1" x14ac:dyDescent="0.25">
      <c r="A299" s="42"/>
      <c r="B299" s="2"/>
      <c r="C299" s="14"/>
      <c r="D299" s="14"/>
      <c r="E299" s="14"/>
      <c r="F299" s="14"/>
      <c r="G299" s="14"/>
      <c r="H299" s="14"/>
      <c r="I299" s="16">
        <f>SUM(Tabela134822[[#This Row],[JANEIRO]:[JUNHO]])</f>
        <v>0</v>
      </c>
    </row>
    <row r="300" spans="1:9" hidden="1" x14ac:dyDescent="0.25">
      <c r="A300" s="42"/>
      <c r="B300" s="2"/>
      <c r="C300" s="14"/>
      <c r="D300" s="14"/>
      <c r="E300" s="14"/>
      <c r="F300" s="14"/>
      <c r="G300" s="14"/>
      <c r="H300" s="14"/>
      <c r="I300" s="16">
        <f>SUM(Tabela134822[[#This Row],[JANEIRO]:[JUNHO]])</f>
        <v>0</v>
      </c>
    </row>
    <row r="301" spans="1:9" hidden="1" x14ac:dyDescent="0.25">
      <c r="A301" s="42"/>
      <c r="B301" s="2"/>
      <c r="C301" s="14"/>
      <c r="D301" s="14"/>
      <c r="E301" s="14"/>
      <c r="F301" s="14"/>
      <c r="G301" s="14"/>
      <c r="H301" s="14"/>
      <c r="I301" s="16">
        <f>SUM(Tabela134822[[#This Row],[JANEIRO]:[JUNHO]])</f>
        <v>0</v>
      </c>
    </row>
    <row r="302" spans="1:9" ht="15.75" hidden="1" thickBot="1" x14ac:dyDescent="0.3">
      <c r="A302" s="42"/>
      <c r="B302" s="7"/>
      <c r="C302" s="17"/>
      <c r="D302" s="17"/>
      <c r="E302" s="17"/>
      <c r="F302" s="17"/>
      <c r="G302" s="17"/>
      <c r="H302" s="17"/>
      <c r="I302" s="18">
        <f>SUM(Tabela134822[[#This Row],[JANEIRO]:[JUNHO]])</f>
        <v>0</v>
      </c>
    </row>
    <row r="303" spans="1:9" ht="16.5" hidden="1" thickBot="1" x14ac:dyDescent="0.3">
      <c r="A303" s="44" t="s">
        <v>31</v>
      </c>
      <c r="B303" s="53"/>
      <c r="C303" s="19">
        <f>SUM(C295:C302)</f>
        <v>0</v>
      </c>
      <c r="D303" s="19">
        <f t="shared" ref="D303:H303" si="88">SUM(D295:D302)</f>
        <v>0</v>
      </c>
      <c r="E303" s="19">
        <f t="shared" si="88"/>
        <v>0</v>
      </c>
      <c r="F303" s="19">
        <f t="shared" si="88"/>
        <v>0</v>
      </c>
      <c r="G303" s="19">
        <f t="shared" si="88"/>
        <v>0</v>
      </c>
      <c r="H303" s="19">
        <f t="shared" si="88"/>
        <v>0</v>
      </c>
      <c r="I303" s="20">
        <f>SUM(Tabela134822[[#This Row],[JANEIRO]:[JUNHO]])</f>
        <v>0</v>
      </c>
    </row>
    <row r="304" spans="1:9" ht="7.5" hidden="1" customHeight="1" x14ac:dyDescent="0.25"/>
    <row r="305" spans="1:9" hidden="1" x14ac:dyDescent="0.25">
      <c r="A305" s="96" t="s">
        <v>65</v>
      </c>
      <c r="B305" s="96"/>
      <c r="C305" s="96"/>
      <c r="D305" s="96"/>
      <c r="E305" s="96"/>
      <c r="F305" s="96"/>
      <c r="G305" s="96"/>
      <c r="H305" s="96"/>
    </row>
    <row r="306" spans="1:9" hidden="1" x14ac:dyDescent="0.25">
      <c r="A306" s="96"/>
      <c r="B306" s="96"/>
      <c r="C306" s="96"/>
      <c r="D306" s="96"/>
      <c r="E306" s="96"/>
      <c r="F306" s="96"/>
      <c r="G306" s="96"/>
      <c r="H306" s="96"/>
    </row>
    <row r="307" spans="1:9" hidden="1" x14ac:dyDescent="0.25">
      <c r="A307" s="96" t="s">
        <v>12</v>
      </c>
      <c r="B307" s="96"/>
      <c r="C307" s="96"/>
      <c r="D307" s="96"/>
      <c r="E307" s="96"/>
      <c r="F307" s="96"/>
      <c r="G307" s="96"/>
      <c r="H307" s="96"/>
    </row>
    <row r="308" spans="1:9" hidden="1" x14ac:dyDescent="0.25">
      <c r="A308" s="96"/>
      <c r="B308" s="96"/>
      <c r="C308" s="96"/>
      <c r="D308" s="96"/>
      <c r="E308" s="96"/>
      <c r="F308" s="96"/>
      <c r="G308" s="96"/>
      <c r="H308" s="96"/>
    </row>
    <row r="309" spans="1:9" ht="18.75" hidden="1" x14ac:dyDescent="0.3">
      <c r="A309" s="33" t="s">
        <v>35</v>
      </c>
      <c r="B309" s="12" t="s">
        <v>34</v>
      </c>
      <c r="C309" s="21" t="s">
        <v>6</v>
      </c>
      <c r="D309" s="21" t="s">
        <v>7</v>
      </c>
      <c r="E309" s="21" t="s">
        <v>8</v>
      </c>
      <c r="F309" s="21" t="s">
        <v>9</v>
      </c>
      <c r="G309" s="21" t="s">
        <v>10</v>
      </c>
      <c r="H309" s="21" t="s">
        <v>11</v>
      </c>
      <c r="I309" s="22" t="s">
        <v>16</v>
      </c>
    </row>
    <row r="310" spans="1:9" hidden="1" x14ac:dyDescent="0.25">
      <c r="A310" s="42"/>
      <c r="B310" s="91"/>
      <c r="C310" s="14"/>
      <c r="D310" s="14"/>
      <c r="E310" s="14"/>
      <c r="F310" s="14"/>
      <c r="G310" s="14"/>
      <c r="H310" s="14"/>
      <c r="I310" s="16">
        <f>SUM(Tabela1345923[[#This Row],[JULHO]:[DEZEMBRO]])</f>
        <v>0</v>
      </c>
    </row>
    <row r="311" spans="1:9" hidden="1" x14ac:dyDescent="0.25">
      <c r="A311" s="42"/>
      <c r="B311" s="1"/>
      <c r="C311" s="14"/>
      <c r="D311" s="14"/>
      <c r="E311" s="14"/>
      <c r="F311" s="14"/>
      <c r="G311" s="14"/>
      <c r="H311" s="14"/>
      <c r="I311" s="16">
        <f>SUM(Tabela1345923[[#This Row],[JULHO]:[DEZEMBRO]])</f>
        <v>0</v>
      </c>
    </row>
    <row r="312" spans="1:9" hidden="1" x14ac:dyDescent="0.25">
      <c r="A312" s="42"/>
      <c r="B312" s="2"/>
      <c r="C312" s="14"/>
      <c r="D312" s="14"/>
      <c r="E312" s="14"/>
      <c r="F312" s="14"/>
      <c r="G312" s="14"/>
      <c r="H312" s="14"/>
      <c r="I312" s="16">
        <f>SUM(Tabela1345923[[#This Row],[JULHO]:[DEZEMBRO]])</f>
        <v>0</v>
      </c>
    </row>
    <row r="313" spans="1:9" hidden="1" x14ac:dyDescent="0.25">
      <c r="A313" s="42"/>
      <c r="B313" s="3"/>
      <c r="C313" s="14"/>
      <c r="D313" s="14"/>
      <c r="E313" s="14"/>
      <c r="F313" s="14"/>
      <c r="G313" s="14"/>
      <c r="H313" s="14"/>
      <c r="I313" s="16">
        <f>SUM(Tabela1345923[[#This Row],[JULHO]:[DEZEMBRO]])</f>
        <v>0</v>
      </c>
    </row>
    <row r="314" spans="1:9" hidden="1" x14ac:dyDescent="0.25">
      <c r="A314" s="42"/>
      <c r="B314" s="2"/>
      <c r="C314" s="14"/>
      <c r="D314" s="14"/>
      <c r="E314" s="14"/>
      <c r="F314" s="14"/>
      <c r="G314" s="14"/>
      <c r="H314" s="14"/>
      <c r="I314" s="16">
        <f>SUM(Tabela1345923[[#This Row],[JULHO]:[DEZEMBRO]])</f>
        <v>0</v>
      </c>
    </row>
    <row r="315" spans="1:9" hidden="1" x14ac:dyDescent="0.25">
      <c r="A315" s="42"/>
      <c r="B315" s="2"/>
      <c r="C315" s="14"/>
      <c r="D315" s="14"/>
      <c r="E315" s="14"/>
      <c r="F315" s="14"/>
      <c r="G315" s="14"/>
      <c r="H315" s="14"/>
      <c r="I315" s="16">
        <f>SUM(Tabela1345923[[#This Row],[JULHO]:[DEZEMBRO]])</f>
        <v>0</v>
      </c>
    </row>
    <row r="316" spans="1:9" hidden="1" x14ac:dyDescent="0.25">
      <c r="A316" s="42"/>
      <c r="B316" s="2"/>
      <c r="C316" s="14"/>
      <c r="D316" s="14"/>
      <c r="E316" s="14"/>
      <c r="F316" s="14"/>
      <c r="G316" s="14"/>
      <c r="H316" s="14"/>
      <c r="I316" s="16">
        <f>SUM(Tabela1345923[[#This Row],[JULHO]:[DEZEMBRO]])</f>
        <v>0</v>
      </c>
    </row>
    <row r="317" spans="1:9" ht="15.75" hidden="1" thickBot="1" x14ac:dyDescent="0.3">
      <c r="A317" s="42"/>
      <c r="B317" s="7"/>
      <c r="C317" s="17"/>
      <c r="D317" s="17"/>
      <c r="E317" s="17"/>
      <c r="F317" s="17"/>
      <c r="G317" s="17"/>
      <c r="H317" s="17"/>
      <c r="I317" s="18">
        <f>SUM(Tabela1345923[[#This Row],[JULHO]:[DEZEMBRO]])</f>
        <v>0</v>
      </c>
    </row>
    <row r="318" spans="1:9" ht="16.5" hidden="1" thickBot="1" x14ac:dyDescent="0.3">
      <c r="A318" s="43" t="s">
        <v>32</v>
      </c>
      <c r="B318" s="54"/>
      <c r="C318" s="19">
        <f>SUM(C310:C317)</f>
        <v>0</v>
      </c>
      <c r="D318" s="19">
        <f t="shared" ref="D318:H318" si="89">SUM(D310:D317)</f>
        <v>0</v>
      </c>
      <c r="E318" s="19">
        <f t="shared" si="89"/>
        <v>0</v>
      </c>
      <c r="F318" s="19">
        <f t="shared" si="89"/>
        <v>0</v>
      </c>
      <c r="G318" s="19">
        <f t="shared" si="89"/>
        <v>0</v>
      </c>
      <c r="H318" s="19">
        <f t="shared" si="89"/>
        <v>0</v>
      </c>
      <c r="I318" s="20">
        <f>SUM(Tabela1345923[[#This Row],[JULHO]:[DEZEMBRO]])</f>
        <v>0</v>
      </c>
    </row>
    <row r="319" spans="1:9" ht="15.75" hidden="1" x14ac:dyDescent="0.25">
      <c r="A319" s="43" t="s">
        <v>33</v>
      </c>
      <c r="B319" s="43"/>
      <c r="C319" s="26">
        <f t="shared" ref="C319:H319" si="90">C303+C318</f>
        <v>0</v>
      </c>
      <c r="D319" s="26">
        <f t="shared" si="90"/>
        <v>0</v>
      </c>
      <c r="E319" s="26">
        <f t="shared" si="90"/>
        <v>0</v>
      </c>
      <c r="F319" s="26">
        <f t="shared" si="90"/>
        <v>0</v>
      </c>
      <c r="G319" s="26">
        <f t="shared" si="90"/>
        <v>0</v>
      </c>
      <c r="H319" s="26">
        <f t="shared" si="90"/>
        <v>0</v>
      </c>
      <c r="I319" s="26">
        <f>SUM(Tabela1345923[[#This Row],[JULHO]:[DEZEMBRO]])</f>
        <v>0</v>
      </c>
    </row>
    <row r="321" spans="1:12" x14ac:dyDescent="0.25">
      <c r="A321" s="96" t="s">
        <v>75</v>
      </c>
      <c r="B321" s="96"/>
      <c r="C321" s="96"/>
      <c r="D321" s="96"/>
      <c r="E321" s="96"/>
      <c r="F321" s="96"/>
      <c r="G321" s="96"/>
      <c r="H321" s="96"/>
      <c r="I321" s="96"/>
    </row>
    <row r="322" spans="1:12" ht="4.5" customHeight="1" x14ac:dyDescent="0.25">
      <c r="A322" s="96"/>
      <c r="B322" s="96"/>
      <c r="C322" s="96"/>
      <c r="D322" s="96"/>
      <c r="E322" s="96"/>
      <c r="F322" s="96"/>
      <c r="G322" s="96"/>
      <c r="H322" s="96"/>
      <c r="I322" s="96"/>
    </row>
    <row r="323" spans="1:12" ht="19.5" thickBot="1" x14ac:dyDescent="0.35">
      <c r="A323" s="5" t="s">
        <v>17</v>
      </c>
      <c r="B323" s="67" t="s">
        <v>54</v>
      </c>
      <c r="C323" s="12" t="s">
        <v>0</v>
      </c>
      <c r="D323" s="12" t="s">
        <v>1</v>
      </c>
      <c r="E323" s="12" t="s">
        <v>2</v>
      </c>
      <c r="F323" s="12" t="s">
        <v>3</v>
      </c>
      <c r="G323" s="12" t="s">
        <v>4</v>
      </c>
      <c r="H323" s="12" t="s">
        <v>5</v>
      </c>
      <c r="I323" s="13" t="s">
        <v>16</v>
      </c>
    </row>
    <row r="324" spans="1:12" x14ac:dyDescent="0.25">
      <c r="A324" s="1" t="s">
        <v>55</v>
      </c>
      <c r="B324" s="68" t="s">
        <v>56</v>
      </c>
      <c r="C324" s="14">
        <f t="shared" ref="C324:H324" si="91">B15</f>
        <v>0</v>
      </c>
      <c r="D324" s="14">
        <f t="shared" si="91"/>
        <v>0</v>
      </c>
      <c r="E324" s="14">
        <f t="shared" si="91"/>
        <v>0</v>
      </c>
      <c r="F324" s="14">
        <f t="shared" si="91"/>
        <v>0</v>
      </c>
      <c r="G324" s="14">
        <f t="shared" si="91"/>
        <v>3650</v>
      </c>
      <c r="H324" s="14">
        <f t="shared" si="91"/>
        <v>3650</v>
      </c>
      <c r="I324" s="15">
        <f>SUM(Tabela120[[#This Row],[JANEIRO]:[JUNHO]])</f>
        <v>7300</v>
      </c>
    </row>
    <row r="325" spans="1:12" x14ac:dyDescent="0.25">
      <c r="A325" s="1" t="s">
        <v>58</v>
      </c>
      <c r="B325" s="68" t="s">
        <v>57</v>
      </c>
      <c r="C325" s="14">
        <v>0</v>
      </c>
      <c r="D325" s="14">
        <v>0</v>
      </c>
      <c r="E325" s="14">
        <v>0</v>
      </c>
      <c r="F325" s="14">
        <v>0</v>
      </c>
      <c r="G325" s="14">
        <v>0</v>
      </c>
      <c r="H325" s="14">
        <v>0</v>
      </c>
      <c r="I325" s="16">
        <f>SUM(Tabela120[[#This Row],[JANEIRO]:[JUNHO]])</f>
        <v>0</v>
      </c>
    </row>
    <row r="326" spans="1:12" x14ac:dyDescent="0.25">
      <c r="A326" s="2" t="s">
        <v>59</v>
      </c>
      <c r="B326" s="68" t="s">
        <v>56</v>
      </c>
      <c r="C326" s="14">
        <f t="shared" ref="C326:H326" si="92">B72</f>
        <v>0</v>
      </c>
      <c r="D326" s="14">
        <f t="shared" si="92"/>
        <v>0</v>
      </c>
      <c r="E326" s="14">
        <f t="shared" si="92"/>
        <v>0</v>
      </c>
      <c r="F326" s="14">
        <f t="shared" si="92"/>
        <v>0</v>
      </c>
      <c r="G326" s="14">
        <f t="shared" si="92"/>
        <v>1400</v>
      </c>
      <c r="H326" s="14">
        <f t="shared" si="92"/>
        <v>1400</v>
      </c>
      <c r="I326" s="16">
        <f>SUM(Tabela120[[#This Row],[JANEIRO]:[JUNHO]])</f>
        <v>2800</v>
      </c>
    </row>
    <row r="327" spans="1:12" ht="30" x14ac:dyDescent="0.25">
      <c r="A327" s="3" t="s">
        <v>53</v>
      </c>
      <c r="B327" s="68" t="s">
        <v>56</v>
      </c>
      <c r="C327" s="14">
        <f t="shared" ref="C327:H327" si="93">C303</f>
        <v>0</v>
      </c>
      <c r="D327" s="14">
        <f t="shared" si="93"/>
        <v>0</v>
      </c>
      <c r="E327" s="14">
        <f t="shared" si="93"/>
        <v>0</v>
      </c>
      <c r="F327" s="14">
        <f t="shared" si="93"/>
        <v>0</v>
      </c>
      <c r="G327" s="14">
        <f t="shared" si="93"/>
        <v>0</v>
      </c>
      <c r="H327" s="14">
        <f t="shared" si="93"/>
        <v>0</v>
      </c>
      <c r="I327" s="16">
        <f>SUM(Tabela120[[#This Row],[JANEIRO]:[JUNHO]])</f>
        <v>0</v>
      </c>
      <c r="K327" s="76"/>
    </row>
    <row r="328" spans="1:12" x14ac:dyDescent="0.25">
      <c r="A328" s="2" t="s">
        <v>13</v>
      </c>
      <c r="B328" s="68" t="s">
        <v>56</v>
      </c>
      <c r="C328" s="14">
        <v>0</v>
      </c>
      <c r="D328" s="14">
        <v>0</v>
      </c>
      <c r="E328" s="14">
        <v>0</v>
      </c>
      <c r="F328" s="14">
        <v>0</v>
      </c>
      <c r="G328" s="14">
        <v>0</v>
      </c>
      <c r="H328" s="14">
        <v>0</v>
      </c>
      <c r="I328" s="16">
        <f>SUM(Tabela120[[#This Row],[JANEIRO]:[JUNHO]])</f>
        <v>0</v>
      </c>
      <c r="K328" s="76"/>
    </row>
    <row r="329" spans="1:12" x14ac:dyDescent="0.25">
      <c r="A329" s="2" t="s">
        <v>61</v>
      </c>
      <c r="B329" s="68" t="s">
        <v>56</v>
      </c>
      <c r="C329" s="14">
        <v>0</v>
      </c>
      <c r="D329" s="14">
        <v>0</v>
      </c>
      <c r="E329" s="14">
        <v>0</v>
      </c>
      <c r="F329" s="14">
        <v>0</v>
      </c>
      <c r="G329" s="14">
        <v>0</v>
      </c>
      <c r="H329" s="14">
        <v>0</v>
      </c>
      <c r="I329" s="16">
        <f>SUM(Tabela120[[#This Row],[JANEIRO]:[JUNHO]])</f>
        <v>0</v>
      </c>
      <c r="K329" s="76"/>
      <c r="L329" s="76"/>
    </row>
    <row r="330" spans="1:12" x14ac:dyDescent="0.25">
      <c r="A330" s="2" t="s">
        <v>14</v>
      </c>
      <c r="B330" s="68" t="s">
        <v>56</v>
      </c>
      <c r="C330" s="14">
        <v>0</v>
      </c>
      <c r="D330" s="14">
        <v>0</v>
      </c>
      <c r="E330" s="14">
        <v>0</v>
      </c>
      <c r="F330" s="14">
        <v>0</v>
      </c>
      <c r="G330" s="14">
        <v>0</v>
      </c>
      <c r="H330" s="14">
        <v>0</v>
      </c>
      <c r="I330" s="16">
        <f>SUM(Tabela120[[#This Row],[JANEIRO]:[JUNHO]])</f>
        <v>0</v>
      </c>
      <c r="L330" s="76"/>
    </row>
    <row r="331" spans="1:12" ht="15.75" thickBot="1" x14ac:dyDescent="0.3">
      <c r="A331" s="7" t="s">
        <v>15</v>
      </c>
      <c r="B331" s="68" t="s">
        <v>56</v>
      </c>
      <c r="C331" s="17">
        <v>0</v>
      </c>
      <c r="D331" s="17">
        <v>0</v>
      </c>
      <c r="E331" s="17">
        <v>0</v>
      </c>
      <c r="F331" s="17">
        <v>0</v>
      </c>
      <c r="G331" s="17">
        <v>0</v>
      </c>
      <c r="H331" s="17">
        <v>0</v>
      </c>
      <c r="I331" s="18">
        <f>SUM(Tabela120[[#This Row],[JANEIRO]:[JUNHO]])</f>
        <v>0</v>
      </c>
      <c r="L331" s="76"/>
    </row>
    <row r="332" spans="1:12" ht="19.5" customHeight="1" thickBot="1" x14ac:dyDescent="0.4">
      <c r="A332" s="8" t="s">
        <v>16</v>
      </c>
      <c r="B332" s="65"/>
      <c r="C332" s="19">
        <f t="shared" ref="C332:H332" si="94">SUM(C324:C331)</f>
        <v>0</v>
      </c>
      <c r="D332" s="19">
        <f t="shared" si="94"/>
        <v>0</v>
      </c>
      <c r="E332" s="19">
        <f t="shared" si="94"/>
        <v>0</v>
      </c>
      <c r="F332" s="19">
        <f t="shared" si="94"/>
        <v>0</v>
      </c>
      <c r="G332" s="19">
        <f t="shared" si="94"/>
        <v>5050</v>
      </c>
      <c r="H332" s="19">
        <f t="shared" si="94"/>
        <v>5050</v>
      </c>
      <c r="I332" s="20">
        <f>SUM(Tabela120[[#This Row],[JANEIRO]:[JUNHO]])</f>
        <v>10100</v>
      </c>
      <c r="K332" s="76"/>
    </row>
    <row r="333" spans="1:12" ht="8.25" customHeight="1" x14ac:dyDescent="0.25">
      <c r="B333"/>
      <c r="I333" s="28"/>
    </row>
    <row r="334" spans="1:12" x14ac:dyDescent="0.25">
      <c r="A334" s="96" t="s">
        <v>76</v>
      </c>
      <c r="B334" s="96"/>
      <c r="C334" s="96"/>
      <c r="D334" s="96"/>
      <c r="E334" s="96"/>
      <c r="F334" s="96"/>
      <c r="G334" s="96"/>
      <c r="H334" s="96"/>
      <c r="I334" s="96"/>
    </row>
    <row r="335" spans="1:12" x14ac:dyDescent="0.25">
      <c r="A335" s="96"/>
      <c r="B335" s="96"/>
      <c r="C335" s="96"/>
      <c r="D335" s="96"/>
      <c r="E335" s="96"/>
      <c r="F335" s="96"/>
      <c r="G335" s="96"/>
      <c r="H335" s="96"/>
      <c r="I335" s="96"/>
    </row>
    <row r="336" spans="1:12" ht="19.5" thickBot="1" x14ac:dyDescent="0.35">
      <c r="A336" s="10" t="s">
        <v>17</v>
      </c>
      <c r="B336" s="10"/>
      <c r="C336" s="21" t="s">
        <v>6</v>
      </c>
      <c r="D336" s="21" t="s">
        <v>7</v>
      </c>
      <c r="E336" s="21" t="s">
        <v>8</v>
      </c>
      <c r="F336" s="21" t="s">
        <v>9</v>
      </c>
      <c r="G336" s="21" t="s">
        <v>10</v>
      </c>
      <c r="H336" s="21" t="s">
        <v>11</v>
      </c>
      <c r="I336" s="41" t="s">
        <v>16</v>
      </c>
    </row>
    <row r="337" spans="1:12" x14ac:dyDescent="0.25">
      <c r="A337" s="11" t="s">
        <v>55</v>
      </c>
      <c r="B337" s="69" t="s">
        <v>56</v>
      </c>
      <c r="C337" s="23">
        <f t="shared" ref="C337:H337" si="95">B25</f>
        <v>3650</v>
      </c>
      <c r="D337" s="23">
        <f t="shared" si="95"/>
        <v>3650</v>
      </c>
      <c r="E337" s="23">
        <f t="shared" si="95"/>
        <v>3650</v>
      </c>
      <c r="F337" s="23">
        <f t="shared" si="95"/>
        <v>3650</v>
      </c>
      <c r="G337" s="23">
        <f t="shared" si="95"/>
        <v>3650</v>
      </c>
      <c r="H337" s="23">
        <f t="shared" si="95"/>
        <v>3650</v>
      </c>
      <c r="I337" s="29">
        <f t="shared" ref="I337:I345" si="96">SUM(C337:H337)</f>
        <v>21900</v>
      </c>
      <c r="K337" s="76"/>
    </row>
    <row r="338" spans="1:12" x14ac:dyDescent="0.25">
      <c r="A338" s="77" t="s">
        <v>58</v>
      </c>
      <c r="B338" s="78" t="s">
        <v>57</v>
      </c>
      <c r="C338" s="79">
        <v>0</v>
      </c>
      <c r="D338" s="79">
        <v>0</v>
      </c>
      <c r="E338" s="79">
        <v>0</v>
      </c>
      <c r="F338" s="79">
        <v>0</v>
      </c>
      <c r="G338" s="79">
        <v>0</v>
      </c>
      <c r="H338" s="79">
        <v>0</v>
      </c>
      <c r="I338" s="80">
        <f t="shared" si="96"/>
        <v>0</v>
      </c>
      <c r="K338" s="76"/>
      <c r="L338" s="28"/>
    </row>
    <row r="339" spans="1:12" x14ac:dyDescent="0.25">
      <c r="A339" s="4" t="s">
        <v>19</v>
      </c>
      <c r="B339" s="69" t="s">
        <v>56</v>
      </c>
      <c r="C339" s="23">
        <f t="shared" ref="C339:H339" si="97">B84</f>
        <v>1400</v>
      </c>
      <c r="D339" s="23">
        <f t="shared" si="97"/>
        <v>1400</v>
      </c>
      <c r="E339" s="23">
        <f t="shared" si="97"/>
        <v>1400</v>
      </c>
      <c r="F339" s="23">
        <f t="shared" si="97"/>
        <v>1400</v>
      </c>
      <c r="G339" s="23">
        <f t="shared" si="97"/>
        <v>1400</v>
      </c>
      <c r="H339" s="23">
        <f t="shared" si="97"/>
        <v>1400</v>
      </c>
      <c r="I339" s="30">
        <f t="shared" si="96"/>
        <v>8400</v>
      </c>
      <c r="L339" s="76"/>
    </row>
    <row r="340" spans="1:12" ht="30" x14ac:dyDescent="0.25">
      <c r="A340" s="81" t="s">
        <v>53</v>
      </c>
      <c r="B340" s="78" t="s">
        <v>56</v>
      </c>
      <c r="C340" s="79">
        <f t="shared" ref="C340:H340" si="98">C318</f>
        <v>0</v>
      </c>
      <c r="D340" s="79">
        <f t="shared" si="98"/>
        <v>0</v>
      </c>
      <c r="E340" s="79">
        <f t="shared" si="98"/>
        <v>0</v>
      </c>
      <c r="F340" s="79">
        <f t="shared" si="98"/>
        <v>0</v>
      </c>
      <c r="G340" s="79">
        <f t="shared" si="98"/>
        <v>0</v>
      </c>
      <c r="H340" s="79">
        <f t="shared" si="98"/>
        <v>0</v>
      </c>
      <c r="I340" s="80">
        <f t="shared" si="96"/>
        <v>0</v>
      </c>
      <c r="L340" s="76"/>
    </row>
    <row r="341" spans="1:12" x14ac:dyDescent="0.25">
      <c r="A341" s="4" t="s">
        <v>13</v>
      </c>
      <c r="B341" s="69" t="s">
        <v>56</v>
      </c>
      <c r="C341" s="23">
        <v>0</v>
      </c>
      <c r="D341" s="23">
        <v>0</v>
      </c>
      <c r="E341" s="23">
        <v>0</v>
      </c>
      <c r="F341" s="23">
        <v>0</v>
      </c>
      <c r="G341" s="23">
        <v>0</v>
      </c>
      <c r="H341" s="24">
        <v>0</v>
      </c>
      <c r="I341" s="30">
        <f t="shared" si="96"/>
        <v>0</v>
      </c>
      <c r="L341" s="76"/>
    </row>
    <row r="342" spans="1:12" x14ac:dyDescent="0.25">
      <c r="A342" s="83" t="s">
        <v>60</v>
      </c>
      <c r="B342" s="78" t="s">
        <v>56</v>
      </c>
      <c r="C342" s="79">
        <v>0</v>
      </c>
      <c r="D342" s="79">
        <v>0</v>
      </c>
      <c r="E342" s="79">
        <v>0</v>
      </c>
      <c r="F342" s="79">
        <v>0</v>
      </c>
      <c r="G342" s="79">
        <v>0</v>
      </c>
      <c r="H342" s="82">
        <v>0</v>
      </c>
      <c r="I342" s="80">
        <f t="shared" si="96"/>
        <v>0</v>
      </c>
      <c r="L342" s="76"/>
    </row>
    <row r="343" spans="1:12" x14ac:dyDescent="0.25">
      <c r="A343" s="4" t="s">
        <v>14</v>
      </c>
      <c r="B343" s="69" t="s">
        <v>56</v>
      </c>
      <c r="C343" s="23">
        <v>0</v>
      </c>
      <c r="D343" s="23">
        <v>0</v>
      </c>
      <c r="E343" s="23">
        <v>0</v>
      </c>
      <c r="F343" s="23">
        <v>0</v>
      </c>
      <c r="G343" s="23">
        <v>0</v>
      </c>
      <c r="H343" s="24">
        <v>0</v>
      </c>
      <c r="I343" s="30">
        <f t="shared" si="96"/>
        <v>0</v>
      </c>
    </row>
    <row r="344" spans="1:12" ht="15.75" thickBot="1" x14ac:dyDescent="0.3">
      <c r="A344" s="84" t="s">
        <v>15</v>
      </c>
      <c r="B344" s="78" t="s">
        <v>56</v>
      </c>
      <c r="C344" s="85">
        <v>0</v>
      </c>
      <c r="D344" s="85">
        <v>0</v>
      </c>
      <c r="E344" s="85">
        <v>0</v>
      </c>
      <c r="F344" s="85">
        <v>0</v>
      </c>
      <c r="G344" s="85">
        <v>0</v>
      </c>
      <c r="H344" s="86">
        <v>0</v>
      </c>
      <c r="I344" s="80">
        <f t="shared" si="96"/>
        <v>0</v>
      </c>
    </row>
    <row r="345" spans="1:12" ht="21.75" thickBot="1" x14ac:dyDescent="0.4">
      <c r="A345" s="9" t="s">
        <v>16</v>
      </c>
      <c r="B345" s="66"/>
      <c r="C345" s="64">
        <f>SUM(C337:C344)</f>
        <v>5050</v>
      </c>
      <c r="D345" s="64">
        <f t="shared" ref="D345:H345" si="99">SUM(D337:D344)</f>
        <v>5050</v>
      </c>
      <c r="E345" s="64">
        <f t="shared" si="99"/>
        <v>5050</v>
      </c>
      <c r="F345" s="64">
        <f t="shared" si="99"/>
        <v>5050</v>
      </c>
      <c r="G345" s="64">
        <f t="shared" si="99"/>
        <v>5050</v>
      </c>
      <c r="H345" s="64">
        <f t="shared" si="99"/>
        <v>5050</v>
      </c>
      <c r="I345" s="31">
        <f t="shared" si="96"/>
        <v>30300</v>
      </c>
      <c r="K345" s="76"/>
      <c r="L345" s="76"/>
    </row>
    <row r="346" spans="1:12" ht="6.75" customHeight="1" thickBot="1" x14ac:dyDescent="0.4">
      <c r="A346" s="102"/>
      <c r="B346" s="102"/>
      <c r="C346" s="102"/>
      <c r="D346" s="102"/>
      <c r="E346" s="102"/>
      <c r="F346" s="102"/>
      <c r="G346" s="102"/>
      <c r="H346" s="102"/>
      <c r="I346" s="102"/>
      <c r="L346" s="76"/>
    </row>
    <row r="347" spans="1:12" ht="24.75" customHeight="1" thickBot="1" x14ac:dyDescent="0.3">
      <c r="G347" s="100" t="s">
        <v>62</v>
      </c>
      <c r="H347" s="101"/>
      <c r="I347" s="90">
        <f>I345+I332</f>
        <v>40400</v>
      </c>
      <c r="K347" s="76"/>
      <c r="L347" s="76"/>
    </row>
    <row r="348" spans="1:12" x14ac:dyDescent="0.25">
      <c r="B348" s="62"/>
      <c r="L348" s="76"/>
    </row>
    <row r="349" spans="1:12" ht="0.75" customHeight="1" x14ac:dyDescent="0.25">
      <c r="B349" s="62"/>
      <c r="L349" s="76"/>
    </row>
    <row r="350" spans="1:12" x14ac:dyDescent="0.25">
      <c r="A350" s="95" t="s">
        <v>71</v>
      </c>
      <c r="B350" s="95"/>
      <c r="C350" s="95"/>
      <c r="D350" s="95"/>
      <c r="E350" s="95"/>
      <c r="F350" s="95"/>
      <c r="G350" s="95"/>
      <c r="H350" s="95"/>
      <c r="I350" s="95"/>
      <c r="L350" s="76"/>
    </row>
    <row r="351" spans="1:12" x14ac:dyDescent="0.25">
      <c r="B351" s="62"/>
      <c r="L351" s="76"/>
    </row>
    <row r="352" spans="1:12" x14ac:dyDescent="0.25">
      <c r="B352" s="62"/>
    </row>
    <row r="353" spans="1:9" x14ac:dyDescent="0.25">
      <c r="A353" s="70" t="s">
        <v>66</v>
      </c>
      <c r="B353" s="70"/>
      <c r="C353" s="70"/>
      <c r="D353" s="70"/>
      <c r="E353" s="70" t="s">
        <v>67</v>
      </c>
      <c r="F353" s="70"/>
      <c r="G353" s="95" t="s">
        <v>68</v>
      </c>
      <c r="H353" s="95"/>
      <c r="I353" s="95"/>
    </row>
    <row r="354" spans="1:9" x14ac:dyDescent="0.25">
      <c r="A354" s="70" t="s">
        <v>70</v>
      </c>
      <c r="B354" s="70"/>
      <c r="C354" s="70"/>
      <c r="D354" s="70"/>
      <c r="E354" s="70"/>
      <c r="F354" s="70"/>
      <c r="G354" s="95" t="s">
        <v>69</v>
      </c>
      <c r="H354" s="95"/>
      <c r="I354" s="95"/>
    </row>
  </sheetData>
  <mergeCells count="56">
    <mergeCell ref="A1:H1"/>
    <mergeCell ref="A88:I89"/>
    <mergeCell ref="A90:I91"/>
    <mergeCell ref="A224:I226"/>
    <mergeCell ref="A273:H274"/>
    <mergeCell ref="A259:H259"/>
    <mergeCell ref="A220:H221"/>
    <mergeCell ref="A222:H223"/>
    <mergeCell ref="A239:H240"/>
    <mergeCell ref="A241:H242"/>
    <mergeCell ref="A205:H206"/>
    <mergeCell ref="A171:H172"/>
    <mergeCell ref="A7:H8"/>
    <mergeCell ref="A19:H20"/>
    <mergeCell ref="A255:H256"/>
    <mergeCell ref="A257:H258"/>
    <mergeCell ref="A64:H64"/>
    <mergeCell ref="A65:H66"/>
    <mergeCell ref="G347:H347"/>
    <mergeCell ref="A346:I346"/>
    <mergeCell ref="A293:I293"/>
    <mergeCell ref="A305:H306"/>
    <mergeCell ref="A307:H308"/>
    <mergeCell ref="A271:H272"/>
    <mergeCell ref="A289:I290"/>
    <mergeCell ref="A291:I292"/>
    <mergeCell ref="A321:I322"/>
    <mergeCell ref="A334:I335"/>
    <mergeCell ref="A92:I92"/>
    <mergeCell ref="A75:H76"/>
    <mergeCell ref="A77:H78"/>
    <mergeCell ref="A121:H122"/>
    <mergeCell ref="A28:H29"/>
    <mergeCell ref="A30:H31"/>
    <mergeCell ref="A44:H45"/>
    <mergeCell ref="A46:H47"/>
    <mergeCell ref="A60:I60"/>
    <mergeCell ref="A2:H3"/>
    <mergeCell ref="A17:H18"/>
    <mergeCell ref="A9:H9"/>
    <mergeCell ref="A5:H6"/>
    <mergeCell ref="A4:I4"/>
    <mergeCell ref="A105:H106"/>
    <mergeCell ref="A107:H108"/>
    <mergeCell ref="A153:H154"/>
    <mergeCell ref="A155:H156"/>
    <mergeCell ref="A137:H138"/>
    <mergeCell ref="A139:H140"/>
    <mergeCell ref="A350:I350"/>
    <mergeCell ref="G353:I353"/>
    <mergeCell ref="G354:I354"/>
    <mergeCell ref="A123:H124"/>
    <mergeCell ref="A207:H208"/>
    <mergeCell ref="A189:H190"/>
    <mergeCell ref="A173:H174"/>
    <mergeCell ref="A187:H188"/>
  </mergeCells>
  <phoneticPr fontId="23" type="noConversion"/>
  <pageMargins left="0.25" right="0.25" top="0.75" bottom="0.75" header="0.3" footer="0.3"/>
  <pageSetup paperSize="9" orientation="landscape" horizontalDpi="4294967295" verticalDpi="4294967295" r:id="rId1"/>
  <ignoredErrors>
    <ignoredError sqref="B324:B331" calculatedColumn="1"/>
  </ignoredErrors>
  <tableParts count="2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DESPESAS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CONTABILIDADE-3823AL</dc:creator>
  <cp:lastModifiedBy>Iury da Silva</cp:lastModifiedBy>
  <cp:lastPrinted>2021-10-26T15:53:52Z</cp:lastPrinted>
  <dcterms:created xsi:type="dcterms:W3CDTF">2018-09-25T11:14:54Z</dcterms:created>
  <dcterms:modified xsi:type="dcterms:W3CDTF">2023-02-09T22:10:53Z</dcterms:modified>
</cp:coreProperties>
</file>